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xmlns:r="http://schemas.openxmlformats.org/officeDocument/2006/relationships" name="Inicio" sheetId="1" state="visible" r:id="rId1"/>
    <sheet xmlns:r="http://schemas.openxmlformats.org/officeDocument/2006/relationships" name="Contrato " sheetId="2" state="visible" r:id="rId2"/>
    <sheet xmlns:r="http://schemas.openxmlformats.org/officeDocument/2006/relationships" name="Prestacion de servicios" sheetId="3" state="visible" r:id="rId3"/>
  </sheets>
  <definedNames>
    <definedName name="a_1">Inicio!#REF!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-* #,##0_-;\-* #,##0_-;_-* &quot;-&quot;??_-;_-@_-"/>
    <numFmt numFmtId="165" formatCode="_-&quot;$&quot;\ * #,##0_-;\-&quot;$&quot;\ * #,##0_-;_-&quot;$&quot;\ * &quot;-&quot;??_-;_-@_-"/>
  </numFmts>
  <fonts count="19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b val="1"/>
      <color theme="1"/>
      <sz val="10"/>
    </font>
    <font>
      <name val="Arial"/>
      <family val="2"/>
      <b val="1"/>
      <color theme="1"/>
      <sz val="8"/>
    </font>
    <font>
      <name val="Arial"/>
      <family val="2"/>
      <color theme="1"/>
      <sz val="8"/>
    </font>
    <font>
      <name val="Arial"/>
      <family val="2"/>
      <color theme="1"/>
      <sz val="10"/>
    </font>
    <font>
      <name val="Arial"/>
      <family val="2"/>
      <b val="1"/>
      <color theme="1"/>
      <sz val="11"/>
    </font>
    <font>
      <name val="Arial"/>
      <family val="2"/>
      <color theme="1"/>
      <sz val="11"/>
    </font>
    <font>
      <name val="Arial"/>
      <family val="2"/>
      <b val="1"/>
      <color theme="0"/>
      <sz val="10"/>
    </font>
    <font>
      <name val="Arial"/>
      <family val="2"/>
      <b val="1"/>
      <color theme="0"/>
      <sz val="12"/>
    </font>
    <font>
      <name val="Arial"/>
      <family val="2"/>
      <b val="1"/>
      <color theme="1"/>
      <sz val="12"/>
    </font>
    <font>
      <name val="Arial"/>
      <family val="2"/>
      <color theme="1"/>
      <sz val="12"/>
    </font>
    <font>
      <name val="Arial"/>
      <family val="2"/>
      <b val="1"/>
      <color theme="0"/>
      <sz val="8"/>
    </font>
    <font>
      <name val="Arial"/>
      <family val="2"/>
      <b val="1"/>
      <color rgb="FFFF9900"/>
      <sz val="18"/>
    </font>
    <font>
      <name val="Arial"/>
      <family val="2"/>
      <color indexed="8"/>
      <sz val="11"/>
    </font>
    <font>
      <name val="Arial"/>
      <family val="2"/>
      <b val="1"/>
      <color theme="1"/>
      <sz val="14"/>
    </font>
    <font>
      <name val="Arial"/>
      <family val="2"/>
      <b val="1"/>
      <color rgb="FFFF9900"/>
      <sz val="10"/>
    </font>
    <font>
      <name val="Arial"/>
      <family val="2"/>
      <color rgb="FF222222"/>
      <sz val="10"/>
    </font>
    <font>
      <name val="Arial"/>
      <family val="2"/>
      <b val="1"/>
      <i val="1"/>
      <color theme="1"/>
      <sz val="8"/>
    </font>
  </fonts>
  <fills count="8">
    <fill>
      <patternFill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rgb="FFFF9900"/>
      </left>
      <right/>
      <top style="thick">
        <color rgb="FFFF9900"/>
      </top>
      <bottom/>
      <diagonal/>
    </border>
    <border>
      <left/>
      <right/>
      <top style="thick">
        <color rgb="FFFF9900"/>
      </top>
      <bottom/>
      <diagonal/>
    </border>
    <border>
      <left/>
      <right style="thick">
        <color rgb="FFFF9900"/>
      </right>
      <top style="thick">
        <color rgb="FFFF9900"/>
      </top>
      <bottom/>
      <diagonal/>
    </border>
    <border>
      <left style="thick">
        <color rgb="FFFF9900"/>
      </left>
      <right/>
      <top/>
      <bottom/>
      <diagonal/>
    </border>
    <border>
      <left/>
      <right style="thick">
        <color rgb="FFFF9900"/>
      </right>
      <top/>
      <bottom/>
      <diagonal/>
    </border>
    <border>
      <left style="thick">
        <color rgb="FFFF9900"/>
      </left>
      <right/>
      <top/>
      <bottom style="thick">
        <color rgb="FFFF9900"/>
      </bottom>
      <diagonal/>
    </border>
    <border>
      <left/>
      <right/>
      <top/>
      <bottom style="thick">
        <color rgb="FFFF9900"/>
      </bottom>
      <diagonal/>
    </border>
    <border>
      <left/>
      <right style="thick">
        <color rgb="FFFF9900"/>
      </right>
      <top/>
      <bottom style="thick">
        <color rgb="FFFF9900"/>
      </bottom>
      <diagonal/>
    </border>
    <border>
      <left style="hair">
        <color rgb="FFFFCC00"/>
      </left>
      <right style="hair">
        <color rgb="FFFFCC00"/>
      </right>
      <top style="hair">
        <color rgb="FFFFCC00"/>
      </top>
      <bottom style="hair">
        <color rgb="FFFFCC00"/>
      </bottom>
      <diagonal/>
    </border>
    <border>
      <left style="hair">
        <color rgb="FFFFCC00"/>
      </left>
      <right style="hair">
        <color indexed="64"/>
      </right>
      <top style="hair">
        <color rgb="FFFFCC00"/>
      </top>
      <bottom style="hair">
        <color rgb="FFFFCC00"/>
      </bottom>
      <diagonal/>
    </border>
    <border>
      <left style="hair">
        <color indexed="64"/>
      </left>
      <right style="hair">
        <color indexed="64"/>
      </right>
      <top style="hair">
        <color rgb="FFFFCC00"/>
      </top>
      <bottom style="hair">
        <color rgb="FFFFCC00"/>
      </bottom>
      <diagonal/>
    </border>
    <border>
      <left style="hair">
        <color indexed="64"/>
      </left>
      <right style="hair">
        <color rgb="FFFFCC00"/>
      </right>
      <top style="hair">
        <color rgb="FFFFCC00"/>
      </top>
      <bottom style="hair">
        <color rgb="FFFFCC00"/>
      </bottom>
      <diagonal/>
    </border>
    <border>
      <left style="dotted">
        <color rgb="FFFFCC00"/>
      </left>
      <right style="dotted">
        <color rgb="FFFFCC00"/>
      </right>
      <top style="dotted">
        <color rgb="FFFFCC00"/>
      </top>
      <bottom style="dotted">
        <color rgb="FFFFCC00"/>
      </bottom>
      <diagonal/>
    </border>
    <border>
      <left style="dotted">
        <color rgb="FFFFCC00"/>
      </left>
      <right/>
      <top style="dotted">
        <color rgb="FFFFCC00"/>
      </top>
      <bottom style="dotted">
        <color rgb="FFFFCC00"/>
      </bottom>
      <diagonal/>
    </border>
    <border>
      <left/>
      <right/>
      <top style="dotted">
        <color rgb="FFFFCC00"/>
      </top>
      <bottom style="dotted">
        <color rgb="FFFFCC00"/>
      </bottom>
      <diagonal/>
    </border>
    <border>
      <left/>
      <right style="dotted">
        <color rgb="FFFFCC00"/>
      </right>
      <top style="dotted">
        <color rgb="FFFFCC00"/>
      </top>
      <bottom style="dotted">
        <color rgb="FFFFCC00"/>
      </bottom>
      <diagonal/>
    </border>
    <border>
      <left style="double">
        <color rgb="FFFF9900"/>
      </left>
      <right/>
      <top style="double">
        <color rgb="FFFF9900"/>
      </top>
      <bottom/>
      <diagonal/>
    </border>
    <border>
      <left/>
      <right/>
      <top style="double">
        <color rgb="FFFF9900"/>
      </top>
      <bottom/>
      <diagonal/>
    </border>
    <border>
      <left/>
      <right style="double">
        <color rgb="FFFF9900"/>
      </right>
      <top style="double">
        <color rgb="FFFF9900"/>
      </top>
      <bottom/>
      <diagonal/>
    </border>
    <border>
      <left style="double">
        <color rgb="FFFF9900"/>
      </left>
      <right/>
      <top/>
      <bottom/>
      <diagonal/>
    </border>
    <border>
      <left/>
      <right style="double">
        <color rgb="FFFF9900"/>
      </right>
      <top/>
      <bottom/>
      <diagonal/>
    </border>
    <border>
      <left style="double">
        <color rgb="FFFF9900"/>
      </left>
      <right/>
      <top/>
      <bottom style="double">
        <color rgb="FFFF9900"/>
      </bottom>
      <diagonal/>
    </border>
    <border>
      <left/>
      <right/>
      <top/>
      <bottom style="double">
        <color rgb="FFFF9900"/>
      </bottom>
      <diagonal/>
    </border>
    <border>
      <left/>
      <right style="double">
        <color rgb="FFFF9900"/>
      </right>
      <top/>
      <bottom style="double">
        <color rgb="FFFF99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rgb="FFFFCC00"/>
      </right>
      <top style="dotted">
        <color rgb="FFFFCC00"/>
      </top>
      <bottom style="dotted">
        <color rgb="FFFFCC00"/>
      </bottom>
      <diagonal/>
    </border>
    <border>
      <left style="double">
        <color rgb="FFFF9900"/>
      </left>
      <right style="double">
        <color rgb="FFFF9900"/>
      </right>
      <top style="double">
        <color rgb="FFFF9900"/>
      </top>
      <bottom style="double">
        <color rgb="FFFF99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dotted">
        <color rgb="FFFFCC00"/>
      </top>
      <bottom/>
      <diagonal/>
    </border>
    <border>
      <left/>
      <right style="dotted">
        <color rgb="FFFFCC00"/>
      </right>
      <top style="dotted">
        <color rgb="FFFFCC00"/>
      </top>
      <bottom/>
      <diagonal/>
    </border>
    <border>
      <left style="double">
        <color rgb="FFFF9900"/>
      </left>
      <right style="double">
        <color rgb="FFFF9900"/>
      </right>
      <top/>
      <bottom style="double">
        <color rgb="FFFF9900"/>
      </bottom>
      <diagonal/>
    </border>
    <border>
      <left/>
      <right/>
      <top style="hair">
        <color rgb="FFFFCC00"/>
      </top>
      <bottom/>
      <diagonal/>
    </border>
    <border>
      <left/>
      <right style="hair">
        <color indexed="64"/>
      </right>
      <top style="hair">
        <color rgb="FFFFCC00"/>
      </top>
      <bottom/>
      <diagonal/>
    </border>
    <border>
      <left/>
      <right/>
      <top style="hair">
        <color rgb="FFFFCC00"/>
      </top>
      <bottom style="hair">
        <color rgb="FFFFCC00"/>
      </bottom>
      <diagonal/>
    </border>
    <border>
      <left/>
      <right style="hair">
        <color indexed="64"/>
      </right>
      <top style="hair">
        <color rgb="FFFFCC00"/>
      </top>
      <bottom style="hair">
        <color rgb="FFFFCC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1" fillId="0" borderId="0"/>
    <xf numFmtId="43" fontId="1" fillId="0" borderId="0"/>
    <xf numFmtId="44" fontId="1" fillId="0" borderId="0"/>
    <xf numFmtId="9" fontId="1" fillId="0" borderId="0"/>
  </cellStyleXfs>
  <cellXfs count="195">
    <xf numFmtId="0" fontId="0" fillId="0" borderId="0" pivotButton="0" quotePrefix="0" xfId="0"/>
    <xf numFmtId="164" fontId="0" fillId="0" borderId="0" pivotButton="0" quotePrefix="0" xfId="1"/>
    <xf numFmtId="0" fontId="4" fillId="0" borderId="0" applyAlignment="1" pivotButton="0" quotePrefix="0" xfId="0">
      <alignment horizontal="left"/>
    </xf>
    <xf numFmtId="0" fontId="5" fillId="3" borderId="39" applyAlignment="1" pivotButton="0" quotePrefix="0" xfId="0">
      <alignment horizontal="center" vertical="center" wrapText="1"/>
    </xf>
    <xf numFmtId="0" fontId="7" fillId="0" borderId="0" pivotButton="0" quotePrefix="0" xfId="0"/>
    <xf numFmtId="0" fontId="6" fillId="0" borderId="0" pivotButton="0" quotePrefix="0" xfId="0"/>
    <xf numFmtId="0" fontId="8" fillId="2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14" fontId="5" fillId="0" borderId="9" applyAlignment="1" applyProtection="1" pivotButton="0" quotePrefix="0" xfId="0">
      <alignment horizontal="right" vertical="center"/>
      <protection locked="0" hidden="0"/>
    </xf>
    <xf numFmtId="0" fontId="8" fillId="2" borderId="2" applyAlignment="1" pivotButton="0" quotePrefix="0" xfId="0">
      <alignment horizontal="center" vertical="center"/>
    </xf>
    <xf numFmtId="14" fontId="5" fillId="0" borderId="11" applyAlignment="1" applyProtection="1" pivotButton="0" quotePrefix="0" xfId="0">
      <alignment horizontal="right" vertical="center"/>
      <protection locked="0" hidden="0"/>
    </xf>
    <xf numFmtId="14" fontId="5" fillId="0" borderId="10" applyAlignment="1" pivotButton="0" quotePrefix="0" xfId="0">
      <alignment horizontal="center" vertical="center"/>
    </xf>
    <xf numFmtId="0" fontId="5" fillId="0" borderId="0" pivotButton="0" quotePrefix="0" xfId="0"/>
    <xf numFmtId="0" fontId="5" fillId="0" borderId="10" pivotButton="0" quotePrefix="0" xfId="0"/>
    <xf numFmtId="165" fontId="5" fillId="0" borderId="9" applyAlignment="1" applyProtection="1" pivotButton="0" quotePrefix="0" xfId="2">
      <alignment horizontal="right" vertical="center"/>
      <protection locked="0" hidden="1"/>
    </xf>
    <xf numFmtId="165" fontId="5" fillId="0" borderId="11" applyAlignment="1" applyProtection="1" pivotButton="0" quotePrefix="0" xfId="2">
      <alignment horizontal="right" vertical="center"/>
      <protection locked="0" hidden="1"/>
    </xf>
    <xf numFmtId="0" fontId="5" fillId="0" borderId="9" applyAlignment="1" applyProtection="1" pivotButton="0" quotePrefix="0" xfId="0">
      <alignment horizontal="right" vertical="center"/>
      <protection locked="1" hidden="1"/>
    </xf>
    <xf numFmtId="0" fontId="5" fillId="0" borderId="12" applyAlignment="1" applyProtection="1" pivotButton="0" quotePrefix="0" xfId="0">
      <alignment horizontal="right" vertical="center"/>
      <protection locked="1" hidden="1"/>
    </xf>
    <xf numFmtId="0" fontId="8" fillId="4" borderId="1" applyAlignment="1" pivotButton="0" quotePrefix="0" xfId="0">
      <alignment horizontal="center" vertical="center"/>
    </xf>
    <xf numFmtId="0" fontId="8" fillId="4" borderId="2" applyAlignment="1" pivotButton="0" quotePrefix="0" xfId="0">
      <alignment horizontal="center" vertical="center"/>
    </xf>
    <xf numFmtId="0" fontId="2" fillId="0" borderId="0" pivotButton="0" quotePrefix="0" xfId="0"/>
    <xf numFmtId="164" fontId="5" fillId="0" borderId="10" pivotButton="0" quotePrefix="0" xfId="1"/>
    <xf numFmtId="0" fontId="9" fillId="2" borderId="1" applyAlignment="1" pivotButton="0" quotePrefix="0" xfId="0">
      <alignment horizontal="center" vertical="center"/>
    </xf>
    <xf numFmtId="0" fontId="10" fillId="0" borderId="0" applyAlignment="1" pivotButton="0" quotePrefix="0" xfId="0">
      <alignment horizontal="center" vertical="center"/>
    </xf>
    <xf numFmtId="0" fontId="9" fillId="2" borderId="2" applyAlignment="1" pivotButton="0" quotePrefix="0" xfId="0">
      <alignment horizontal="center" vertical="center"/>
    </xf>
    <xf numFmtId="0" fontId="11" fillId="0" borderId="0" pivotButton="0" quotePrefix="0" xfId="0"/>
    <xf numFmtId="0" fontId="10" fillId="0" borderId="3" applyAlignment="1" pivotButton="0" quotePrefix="0" xfId="0">
      <alignment horizontal="center" vertical="center"/>
    </xf>
    <xf numFmtId="0" fontId="9" fillId="4" borderId="1" applyAlignment="1" pivotButton="0" quotePrefix="0" xfId="0">
      <alignment horizontal="center" vertical="center"/>
    </xf>
    <xf numFmtId="0" fontId="9" fillId="4" borderId="2" applyAlignment="1" pivotButton="0" quotePrefix="0" xfId="0">
      <alignment horizontal="center" vertical="center"/>
    </xf>
    <xf numFmtId="0" fontId="10" fillId="0" borderId="0" pivotButton="0" quotePrefix="0" xfId="0"/>
    <xf numFmtId="14" fontId="5" fillId="0" borderId="9" applyAlignment="1" pivotButton="0" quotePrefix="0" xfId="0">
      <alignment horizontal="right" vertical="center"/>
    </xf>
    <xf numFmtId="14" fontId="5" fillId="0" borderId="11" applyAlignment="1" pivotButton="0" quotePrefix="0" xfId="0">
      <alignment horizontal="right" vertical="center"/>
    </xf>
    <xf numFmtId="164" fontId="5" fillId="5" borderId="9" applyAlignment="1" applyProtection="1" pivotButton="0" quotePrefix="0" xfId="1">
      <alignment horizontal="right" vertical="center"/>
      <protection locked="1" hidden="1"/>
    </xf>
    <xf numFmtId="164" fontId="5" fillId="5" borderId="11" applyAlignment="1" applyProtection="1" pivotButton="0" quotePrefix="0" xfId="1">
      <alignment horizontal="right" vertical="center"/>
      <protection locked="1" hidden="1"/>
    </xf>
    <xf numFmtId="0" fontId="13" fillId="0" borderId="0" applyAlignment="1" pivotButton="0" quotePrefix="0" xfId="0">
      <alignment horizontal="left"/>
    </xf>
    <xf numFmtId="0" fontId="7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7" fillId="0" borderId="13" pivotButton="0" quotePrefix="0" xfId="0"/>
    <xf numFmtId="0" fontId="5" fillId="0" borderId="30" applyAlignment="1" pivotButton="0" quotePrefix="0" xfId="0">
      <alignment horizontal="center" vertical="center" wrapText="1"/>
    </xf>
    <xf numFmtId="0" fontId="5" fillId="0" borderId="31" applyAlignment="1" pivotButton="0" quotePrefix="0" xfId="0">
      <alignment horizontal="center" vertical="center" wrapText="1"/>
    </xf>
    <xf numFmtId="0" fontId="5" fillId="0" borderId="32" applyAlignment="1" pivotButton="0" quotePrefix="0" xfId="0">
      <alignment horizontal="center" vertical="center" wrapText="1"/>
    </xf>
    <xf numFmtId="0" fontId="7" fillId="0" borderId="0" applyAlignment="1" pivotButton="0" quotePrefix="0" xfId="0">
      <alignment vertical="center" wrapText="1"/>
    </xf>
    <xf numFmtId="0" fontId="5" fillId="0" borderId="35" applyAlignment="1" pivotButton="0" quotePrefix="0" xfId="0">
      <alignment horizontal="center" vertical="center" wrapText="1"/>
    </xf>
    <xf numFmtId="0" fontId="5" fillId="0" borderId="36" applyAlignment="1" pivotButton="0" quotePrefix="0" xfId="0">
      <alignment horizontal="center" vertical="center" wrapText="1"/>
    </xf>
    <xf numFmtId="0" fontId="5" fillId="0" borderId="37" applyAlignment="1" pivotButton="0" quotePrefix="0" xfId="0">
      <alignment horizontal="center" vertical="center" wrapText="1"/>
    </xf>
    <xf numFmtId="0" fontId="5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7" fillId="0" borderId="0" applyAlignment="1" pivotButton="0" quotePrefix="0" xfId="0">
      <alignment horizontal="left" vertical="center"/>
    </xf>
    <xf numFmtId="0" fontId="14" fillId="0" borderId="0" pivotButton="0" quotePrefix="0" xfId="0"/>
    <xf numFmtId="0" fontId="15" fillId="0" borderId="0" applyAlignment="1" pivotButton="0" quotePrefix="0" xfId="0">
      <alignment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center" wrapText="1"/>
    </xf>
    <xf numFmtId="0" fontId="5" fillId="0" borderId="27" applyAlignment="1" pivotButton="0" quotePrefix="0" xfId="0">
      <alignment horizontal="right" vertical="center"/>
    </xf>
    <xf numFmtId="9" fontId="5" fillId="0" borderId="28" applyAlignment="1" pivotButton="0" quotePrefix="0" xfId="0">
      <alignment horizontal="right" vertical="center"/>
    </xf>
    <xf numFmtId="165" fontId="5" fillId="0" borderId="29" applyAlignment="1" applyProtection="1" pivotButton="0" quotePrefix="0" xfId="2">
      <alignment horizontal="right" vertical="center"/>
      <protection locked="1" hidden="1"/>
    </xf>
    <xf numFmtId="0" fontId="5" fillId="0" borderId="0" applyAlignment="1" pivotButton="0" quotePrefix="0" xfId="0">
      <alignment horizontal="right" vertical="center"/>
    </xf>
    <xf numFmtId="9" fontId="5" fillId="0" borderId="0" applyAlignment="1" pivotButton="0" quotePrefix="0" xfId="0">
      <alignment horizontal="right" vertical="center"/>
    </xf>
    <xf numFmtId="165" fontId="5" fillId="0" borderId="0" applyAlignment="1" pivotButton="0" quotePrefix="0" xfId="2">
      <alignment horizontal="right" vertical="center"/>
    </xf>
    <xf numFmtId="0" fontId="5" fillId="0" borderId="0" applyAlignment="1" pivotButton="0" quotePrefix="0" xfId="0">
      <alignment vertical="center"/>
    </xf>
    <xf numFmtId="9" fontId="5" fillId="0" borderId="28" applyAlignment="1" applyProtection="1" pivotButton="0" quotePrefix="0" xfId="0">
      <alignment vertical="center"/>
      <protection locked="0" hidden="0"/>
    </xf>
    <xf numFmtId="165" fontId="5" fillId="0" borderId="29" applyAlignment="1" applyProtection="1" pivotButton="0" quotePrefix="0" xfId="2">
      <alignment vertical="center"/>
      <protection locked="1" hidden="1"/>
    </xf>
    <xf numFmtId="0" fontId="5" fillId="0" borderId="0" applyAlignment="1" pivotButton="0" quotePrefix="0" xfId="0">
      <alignment horizontal="right"/>
    </xf>
    <xf numFmtId="9" fontId="5" fillId="0" borderId="0" pivotButton="0" quotePrefix="0" xfId="0"/>
    <xf numFmtId="165" fontId="5" fillId="0" borderId="0" pivotButton="0" quotePrefix="0" xfId="2"/>
    <xf numFmtId="0" fontId="5" fillId="0" borderId="0" applyAlignment="1" pivotButton="0" quotePrefix="0" xfId="0">
      <alignment horizontal="left" vertical="center"/>
    </xf>
    <xf numFmtId="9" fontId="5" fillId="0" borderId="28" applyAlignment="1" applyProtection="1" pivotButton="0" quotePrefix="1" xfId="0">
      <alignment vertical="center"/>
      <protection locked="0" hidden="0"/>
    </xf>
    <xf numFmtId="0" fontId="5" fillId="0" borderId="0" applyAlignment="1" pivotButton="0" quotePrefix="0" xfId="0">
      <alignment horizontal="left"/>
    </xf>
    <xf numFmtId="0" fontId="5" fillId="0" borderId="26" applyAlignment="1" pivotButton="0" quotePrefix="0" xfId="0">
      <alignment horizontal="right" vertical="center"/>
    </xf>
    <xf numFmtId="165" fontId="5" fillId="0" borderId="26" applyAlignment="1" applyProtection="1" pivotButton="0" quotePrefix="0" xfId="2">
      <alignment horizontal="right" vertical="center"/>
      <protection locked="1" hidden="1"/>
    </xf>
    <xf numFmtId="165" fontId="5" fillId="0" borderId="0" pivotButton="0" quotePrefix="0" xfId="2"/>
    <xf numFmtId="0" fontId="5" fillId="3" borderId="0" applyAlignment="1" pivotButton="0" quotePrefix="0" xfId="0">
      <alignment horizontal="center" vertical="center" wrapText="1"/>
    </xf>
    <xf numFmtId="0" fontId="5" fillId="6" borderId="0" applyAlignment="1" pivotButton="0" quotePrefix="0" xfId="0">
      <alignment vertical="center" wrapText="1"/>
    </xf>
    <xf numFmtId="0" fontId="7" fillId="6" borderId="0" pivotButton="0" quotePrefix="0" xfId="0"/>
    <xf numFmtId="0" fontId="2" fillId="0" borderId="0" applyAlignment="1" pivotButton="0" quotePrefix="0" xfId="0">
      <alignment vertical="center" wrapText="1"/>
    </xf>
    <xf numFmtId="0" fontId="5" fillId="0" borderId="38" pivotButton="0" quotePrefix="0" xfId="0"/>
    <xf numFmtId="0" fontId="5" fillId="0" borderId="39" pivotButton="0" quotePrefix="0" xfId="0"/>
    <xf numFmtId="0" fontId="5" fillId="0" borderId="40" applyAlignment="1" pivotButton="0" quotePrefix="0" xfId="0">
      <alignment horizontal="left"/>
    </xf>
    <xf numFmtId="0" fontId="2" fillId="0" borderId="41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42" applyAlignment="1" pivotButton="0" quotePrefix="0" xfId="0">
      <alignment horizontal="center" vertical="center" wrapText="1"/>
    </xf>
    <xf numFmtId="0" fontId="2" fillId="0" borderId="41" applyAlignment="1" pivotButton="0" quotePrefix="0" xfId="0">
      <alignment vertical="center" wrapText="1"/>
    </xf>
    <xf numFmtId="0" fontId="2" fillId="0" borderId="42" applyAlignment="1" pivotButton="0" quotePrefix="0" xfId="0">
      <alignment vertical="center" wrapText="1"/>
    </xf>
    <xf numFmtId="0" fontId="5" fillId="0" borderId="46" applyAlignment="1" pivotButton="0" quotePrefix="0" xfId="0">
      <alignment horizontal="right" vertical="center"/>
    </xf>
    <xf numFmtId="0" fontId="5" fillId="0" borderId="42" pivotButton="0" quotePrefix="0" xfId="0"/>
    <xf numFmtId="0" fontId="5" fillId="0" borderId="41" pivotButton="0" quotePrefix="0" xfId="0"/>
    <xf numFmtId="0" fontId="5" fillId="0" borderId="0" applyAlignment="1" pivotButton="0" quotePrefix="0" xfId="0">
      <alignment horizontal="left"/>
    </xf>
    <xf numFmtId="0" fontId="5" fillId="0" borderId="0" pivotButton="0" quotePrefix="0" xfId="0"/>
    <xf numFmtId="0" fontId="5" fillId="0" borderId="43" pivotButton="0" quotePrefix="0" xfId="0"/>
    <xf numFmtId="0" fontId="5" fillId="0" borderId="44" applyAlignment="1" pivotButton="0" quotePrefix="0" xfId="0">
      <alignment horizontal="left"/>
    </xf>
    <xf numFmtId="0" fontId="5" fillId="0" borderId="44" pivotButton="0" quotePrefix="0" xfId="0"/>
    <xf numFmtId="0" fontId="5" fillId="0" borderId="45" pivotButton="0" quotePrefix="0" xfId="0"/>
    <xf numFmtId="0" fontId="2" fillId="3" borderId="0" applyAlignment="1" pivotButton="0" quotePrefix="0" xfId="0">
      <alignment horizontal="center" vertical="center" wrapText="1"/>
    </xf>
    <xf numFmtId="0" fontId="2" fillId="3" borderId="39" applyAlignment="1" pivotButton="0" quotePrefix="0" xfId="0">
      <alignment horizontal="center" vertical="center" wrapText="1"/>
    </xf>
    <xf numFmtId="0" fontId="5" fillId="0" borderId="33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34" applyAlignment="1" pivotButton="0" quotePrefix="0" xfId="0">
      <alignment horizontal="center" vertical="center" wrapText="1"/>
    </xf>
    <xf numFmtId="0" fontId="5" fillId="0" borderId="31" pivotButton="0" quotePrefix="0" xfId="0"/>
    <xf numFmtId="165" fontId="2" fillId="0" borderId="31" applyProtection="1" pivotButton="0" quotePrefix="0" xfId="2">
      <protection locked="1" hidden="1"/>
    </xf>
    <xf numFmtId="165" fontId="2" fillId="0" borderId="0" applyProtection="1" pivotButton="0" quotePrefix="0" xfId="2">
      <protection locked="1" hidden="1"/>
    </xf>
    <xf numFmtId="165" fontId="2" fillId="0" borderId="0" applyAlignment="1" applyProtection="1" pivotButton="0" quotePrefix="0" xfId="2">
      <alignment horizontal="center"/>
      <protection locked="1" hidden="1"/>
    </xf>
    <xf numFmtId="0" fontId="5" fillId="0" borderId="34" applyAlignment="1" pivotButton="0" quotePrefix="0" xfId="0">
      <alignment horizontal="center"/>
    </xf>
    <xf numFmtId="0" fontId="5" fillId="0" borderId="33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top" wrapText="1"/>
    </xf>
    <xf numFmtId="0" fontId="5" fillId="0" borderId="34" applyAlignment="1" pivotButton="0" quotePrefix="0" xfId="0">
      <alignment horizontal="left" vertical="top" wrapText="1"/>
    </xf>
    <xf numFmtId="0" fontId="5" fillId="0" borderId="0" applyAlignment="1" pivotButton="0" quotePrefix="0" xfId="0">
      <alignment vertical="top" wrapText="1"/>
    </xf>
    <xf numFmtId="0" fontId="5" fillId="0" borderId="35" applyAlignment="1" pivotButton="0" quotePrefix="0" xfId="0">
      <alignment horizontal="left" vertical="top" wrapText="1"/>
    </xf>
    <xf numFmtId="0" fontId="5" fillId="0" borderId="36" applyAlignment="1" pivotButton="0" quotePrefix="0" xfId="0">
      <alignment horizontal="left" vertical="top" wrapText="1"/>
    </xf>
    <xf numFmtId="0" fontId="5" fillId="0" borderId="37" applyAlignment="1" pivotButton="0" quotePrefix="0" xfId="0">
      <alignment horizontal="left" vertical="top" wrapText="1"/>
    </xf>
    <xf numFmtId="0" fontId="5" fillId="0" borderId="0" applyAlignment="1" pivotButton="0" quotePrefix="0" xfId="0">
      <alignment wrapText="1"/>
    </xf>
    <xf numFmtId="0" fontId="5" fillId="0" borderId="0" applyAlignment="1" pivotButton="0" quotePrefix="0" xfId="0">
      <alignment horizontal="center" vertical="center" wrapText="1"/>
    </xf>
    <xf numFmtId="0" fontId="16" fillId="0" borderId="0" pivotButton="0" quotePrefix="0" xfId="0"/>
    <xf numFmtId="0" fontId="5" fillId="0" borderId="14" pivotButton="0" quotePrefix="0" xfId="0"/>
    <xf numFmtId="0" fontId="5" fillId="0" borderId="15" pivotButton="0" quotePrefix="0" xfId="0"/>
    <xf numFmtId="0" fontId="5" fillId="0" borderId="15" applyAlignment="1" pivotButton="0" quotePrefix="0" xfId="0">
      <alignment horizontal="left"/>
    </xf>
    <xf numFmtId="0" fontId="5" fillId="0" borderId="16" pivotButton="0" quotePrefix="0" xfId="0"/>
    <xf numFmtId="0" fontId="16" fillId="0" borderId="0" applyAlignment="1" pivotButton="0" quotePrefix="0" xfId="0">
      <alignment horizontal="left"/>
    </xf>
    <xf numFmtId="0" fontId="5" fillId="0" borderId="17" pivotButton="0" quotePrefix="0" xfId="0"/>
    <xf numFmtId="0" fontId="5" fillId="0" borderId="18" pivotButton="0" quotePrefix="0" xfId="0"/>
    <xf numFmtId="0" fontId="2" fillId="0" borderId="7" applyAlignment="1" pivotButton="0" quotePrefix="0" xfId="0">
      <alignment horizontal="center" vertical="center"/>
    </xf>
    <xf numFmtId="14" fontId="5" fillId="0" borderId="6" applyAlignment="1" applyProtection="1" pivotButton="0" quotePrefix="0" xfId="0">
      <alignment horizontal="right" vertical="center"/>
      <protection locked="0" hidden="0"/>
    </xf>
    <xf numFmtId="14" fontId="5" fillId="0" borderId="8" applyAlignment="1" applyProtection="1" pivotButton="0" quotePrefix="0" xfId="0">
      <alignment horizontal="right" vertical="center"/>
      <protection locked="0" hidden="0"/>
    </xf>
    <xf numFmtId="14" fontId="5" fillId="0" borderId="0" pivotButton="0" quotePrefix="0" xfId="0"/>
    <xf numFmtId="14" fontId="5" fillId="0" borderId="0" applyAlignment="1" pivotButton="0" quotePrefix="0" xfId="0">
      <alignment horizontal="center" vertical="center"/>
    </xf>
    <xf numFmtId="0" fontId="5" fillId="0" borderId="23" applyAlignment="1" pivotButton="0" quotePrefix="0" xfId="0">
      <alignment horizontal="right" vertical="center"/>
    </xf>
    <xf numFmtId="0" fontId="5" fillId="0" borderId="24" applyAlignment="1" pivotButton="0" quotePrefix="0" xfId="0">
      <alignment horizontal="right" vertical="center"/>
    </xf>
    <xf numFmtId="0" fontId="5" fillId="0" borderId="25" applyAlignment="1" pivotButton="0" quotePrefix="0" xfId="0">
      <alignment horizontal="right" vertical="center"/>
    </xf>
    <xf numFmtId="165" fontId="5" fillId="0" borderId="22" applyAlignment="1" applyProtection="1" pivotButton="0" quotePrefix="0" xfId="2">
      <alignment horizontal="right" vertical="center"/>
      <protection locked="1" hidden="1"/>
    </xf>
    <xf numFmtId="165" fontId="5" fillId="0" borderId="0" applyAlignment="1" pivotButton="0" quotePrefix="0" xfId="2">
      <alignment horizontal="right" vertical="center"/>
    </xf>
    <xf numFmtId="14" fontId="5" fillId="0" borderId="0" applyAlignment="1" pivotButton="0" quotePrefix="0" xfId="0">
      <alignment horizontal="right" vertical="center"/>
    </xf>
    <xf numFmtId="165" fontId="5" fillId="0" borderId="9" applyAlignment="1" applyProtection="1" pivotButton="0" quotePrefix="0" xfId="2">
      <alignment horizontal="right" vertical="center"/>
      <protection locked="0" hidden="0"/>
    </xf>
    <xf numFmtId="164" fontId="5" fillId="0" borderId="0" applyAlignment="1" pivotButton="0" quotePrefix="0" xfId="1">
      <alignment horizontal="right" vertical="center"/>
    </xf>
    <xf numFmtId="165" fontId="5" fillId="0" borderId="11" applyAlignment="1" applyProtection="1" pivotButton="0" quotePrefix="0" xfId="2">
      <alignment horizontal="right" vertical="center"/>
      <protection locked="0" hidden="0"/>
    </xf>
    <xf numFmtId="0" fontId="5" fillId="0" borderId="0" applyAlignment="1" applyProtection="1" pivotButton="0" quotePrefix="0" xfId="0">
      <alignment horizontal="right" vertical="center"/>
      <protection locked="1" hidden="1"/>
    </xf>
    <xf numFmtId="164" fontId="5" fillId="0" borderId="0" pivotButton="0" quotePrefix="0" xfId="1"/>
    <xf numFmtId="0" fontId="5" fillId="0" borderId="19" pivotButton="0" quotePrefix="0" xfId="0"/>
    <xf numFmtId="0" fontId="5" fillId="0" borderId="20" pivotButton="0" quotePrefix="0" xfId="0"/>
    <xf numFmtId="0" fontId="5" fillId="0" borderId="20" applyAlignment="1" pivotButton="0" quotePrefix="0" xfId="0">
      <alignment horizontal="left"/>
    </xf>
    <xf numFmtId="0" fontId="5" fillId="0" borderId="21" pivotButton="0" quotePrefix="0" xfId="0"/>
    <xf numFmtId="164" fontId="5" fillId="0" borderId="4" applyAlignment="1" applyProtection="1" pivotButton="0" quotePrefix="0" xfId="1">
      <alignment horizontal="right" vertical="center"/>
      <protection locked="1" hidden="1"/>
    </xf>
    <xf numFmtId="164" fontId="5" fillId="0" borderId="5" applyAlignment="1" applyProtection="1" pivotButton="0" quotePrefix="0" xfId="1">
      <alignment horizontal="right" vertical="center"/>
      <protection locked="1" hidden="1"/>
    </xf>
    <xf numFmtId="164" fontId="5" fillId="0" borderId="13" applyAlignment="1" pivotButton="0" quotePrefix="0" xfId="1">
      <alignment horizontal="right" vertical="center"/>
    </xf>
    <xf numFmtId="0" fontId="5" fillId="0" borderId="32" pivotButton="0" quotePrefix="0" xfId="0"/>
    <xf numFmtId="18" fontId="5" fillId="0" borderId="0" pivotButton="0" quotePrefix="0" xfId="0"/>
    <xf numFmtId="0" fontId="5" fillId="0" borderId="27" applyAlignment="1" pivotButton="0" quotePrefix="0" xfId="0">
      <alignment horizontal="right"/>
    </xf>
    <xf numFmtId="9" fontId="5" fillId="0" borderId="28" pivotButton="0" quotePrefix="0" xfId="0"/>
    <xf numFmtId="165" fontId="5" fillId="0" borderId="29" applyProtection="1" pivotButton="0" quotePrefix="0" xfId="2">
      <protection locked="1" hidden="1"/>
    </xf>
    <xf numFmtId="0" fontId="17" fillId="0" borderId="0" applyAlignment="1" pivotButton="0" quotePrefix="0" xfId="0">
      <alignment horizontal="center" wrapText="1"/>
    </xf>
    <xf numFmtId="9" fontId="5" fillId="0" borderId="28" applyProtection="1" pivotButton="0" quotePrefix="0" xfId="0">
      <protection locked="0" hidden="0"/>
    </xf>
    <xf numFmtId="0" fontId="5" fillId="0" borderId="30" applyAlignment="1" pivotButton="0" quotePrefix="0" xfId="0">
      <alignment horizontal="left" vertical="center" wrapText="1"/>
    </xf>
    <xf numFmtId="0" fontId="5" fillId="0" borderId="31" applyAlignment="1" pivotButton="0" quotePrefix="0" xfId="0">
      <alignment horizontal="left" vertical="center" wrapText="1"/>
    </xf>
    <xf numFmtId="0" fontId="2" fillId="7" borderId="30" applyAlignment="1" pivotButton="0" quotePrefix="0" xfId="0">
      <alignment horizontal="left" vertical="center" wrapText="1"/>
    </xf>
    <xf numFmtId="0" fontId="2" fillId="7" borderId="31" applyAlignment="1" pivotButton="0" quotePrefix="0" xfId="0">
      <alignment horizontal="left" vertical="center" wrapText="1"/>
    </xf>
    <xf numFmtId="0" fontId="5" fillId="0" borderId="32" applyAlignment="1" pivotButton="0" quotePrefix="0" xfId="0">
      <alignment horizontal="left" vertical="center" wrapText="1"/>
    </xf>
    <xf numFmtId="0" fontId="5" fillId="0" borderId="35" applyAlignment="1" pivotButton="0" quotePrefix="0" xfId="0">
      <alignment horizontal="left" vertical="center" wrapText="1"/>
    </xf>
    <xf numFmtId="0" fontId="5" fillId="0" borderId="36" applyAlignment="1" pivotButton="0" quotePrefix="0" xfId="0">
      <alignment horizontal="left" vertical="center" wrapText="1"/>
    </xf>
    <xf numFmtId="0" fontId="5" fillId="0" borderId="37" applyAlignment="1" pivotButton="0" quotePrefix="0" xfId="0">
      <alignment horizontal="left" vertical="center" wrapText="1"/>
    </xf>
    <xf numFmtId="0" fontId="5" fillId="0" borderId="33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5" fillId="0" borderId="34" applyAlignment="1" pivotButton="0" quotePrefix="0" xfId="0">
      <alignment horizontal="left" vertical="center" wrapText="1"/>
    </xf>
    <xf numFmtId="0" fontId="18" fillId="0" borderId="0" applyAlignment="1" pivotButton="0" quotePrefix="0" xfId="0">
      <alignment horizontal="center" vertical="center"/>
    </xf>
    <xf numFmtId="9" fontId="18" fillId="0" borderId="0" applyAlignment="1" pivotButton="0" quotePrefix="0" xfId="3">
      <alignment horizontal="center" vertical="center"/>
    </xf>
    <xf numFmtId="0" fontId="3" fillId="3" borderId="0" applyAlignment="1" pivotButton="0" quotePrefix="0" xfId="0">
      <alignment horizontal="center" vertical="center" wrapText="1"/>
    </xf>
    <xf numFmtId="0" fontId="4" fillId="3" borderId="0" applyAlignment="1" pivotButton="0" quotePrefix="0" xfId="0">
      <alignment horizontal="center" vertical="center" wrapText="1"/>
    </xf>
    <xf numFmtId="9" fontId="5" fillId="0" borderId="26" applyAlignment="1" applyProtection="1" pivotButton="0" quotePrefix="0" xfId="0">
      <alignment horizontal="right" vertical="center"/>
      <protection locked="0" hidden="1"/>
    </xf>
    <xf numFmtId="9" fontId="5" fillId="0" borderId="22" applyAlignment="1" applyProtection="1" pivotButton="0" quotePrefix="0" xfId="0">
      <alignment horizontal="right" vertical="center"/>
      <protection locked="0" hidden="1"/>
    </xf>
    <xf numFmtId="0" fontId="9" fillId="2" borderId="48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2" fillId="0" borderId="52" applyAlignment="1" pivotButton="0" quotePrefix="0" xfId="0">
      <alignment horizontal="center" vertical="center" wrapText="1"/>
    </xf>
    <xf numFmtId="0" fontId="0" fillId="0" borderId="42" pivotButton="0" quotePrefix="0" xfId="0"/>
    <xf numFmtId="0" fontId="0" fillId="0" borderId="41" pivotButton="0" quotePrefix="0" xfId="0"/>
    <xf numFmtId="0" fontId="0" fillId="0" borderId="11" pivotButton="0" quotePrefix="0" xfId="0"/>
    <xf numFmtId="0" fontId="0" fillId="0" borderId="29" pivotButton="0" quotePrefix="0" xfId="0"/>
    <xf numFmtId="0" fontId="0" fillId="0" borderId="11" applyProtection="1" pivotButton="0" quotePrefix="0" xfId="0">
      <protection locked="0" hidden="1"/>
    </xf>
    <xf numFmtId="0" fontId="5" fillId="0" borderId="51" applyAlignment="1" applyProtection="1" pivotButton="0" quotePrefix="0" xfId="0">
      <alignment horizontal="right" vertical="center"/>
      <protection locked="1" hidden="1"/>
    </xf>
    <xf numFmtId="0" fontId="0" fillId="0" borderId="12" applyProtection="1" pivotButton="0" quotePrefix="0" xfId="0">
      <protection locked="1" hidden="1"/>
    </xf>
    <xf numFmtId="0" fontId="9" fillId="4" borderId="48" applyAlignment="1" pivotButton="0" quotePrefix="0" xfId="0">
      <alignment horizontal="center" vertical="center"/>
    </xf>
    <xf numFmtId="0" fontId="0" fillId="0" borderId="11" applyProtection="1" pivotButton="0" quotePrefix="0" xfId="0">
      <protection locked="1" hidden="1"/>
    </xf>
    <xf numFmtId="0" fontId="5" fillId="0" borderId="47" applyAlignment="1" pivotButton="0" quotePrefix="0" xfId="0">
      <alignment horizontal="center" vertical="center" wrapText="1"/>
    </xf>
    <xf numFmtId="0" fontId="0" fillId="0" borderId="31" pivotButton="0" quotePrefix="0" xfId="0"/>
    <xf numFmtId="0" fontId="0" fillId="0" borderId="32" pivotButton="0" quotePrefix="0" xfId="0"/>
    <xf numFmtId="0" fontId="0" fillId="0" borderId="39" pivotButton="0" quotePrefix="0" xfId="0"/>
    <xf numFmtId="0" fontId="0" fillId="0" borderId="35" pivotButton="0" quotePrefix="0" xfId="0"/>
    <xf numFmtId="0" fontId="0" fillId="0" borderId="36" pivotButton="0" quotePrefix="0" xfId="0"/>
    <xf numFmtId="0" fontId="0" fillId="0" borderId="37" pivotButton="0" quotePrefix="0" xfId="0"/>
    <xf numFmtId="0" fontId="8" fillId="2" borderId="48" applyAlignment="1" pivotButton="0" quotePrefix="0" xfId="0">
      <alignment horizontal="center" vertical="center"/>
    </xf>
    <xf numFmtId="0" fontId="0" fillId="0" borderId="60" applyProtection="1" pivotButton="0" quotePrefix="0" xfId="0">
      <protection locked="0" hidden="0"/>
    </xf>
    <xf numFmtId="0" fontId="0" fillId="0" borderId="58" pivotButton="0" quotePrefix="0" xfId="0"/>
    <xf numFmtId="0" fontId="0" fillId="0" borderId="59" pivotButton="0" quotePrefix="0" xfId="0"/>
    <xf numFmtId="0" fontId="8" fillId="4" borderId="48" applyAlignment="1" pivotButton="0" quotePrefix="0" xfId="0">
      <alignment horizontal="center" vertical="center"/>
    </xf>
    <xf numFmtId="0" fontId="0" fillId="0" borderId="5" applyProtection="1" pivotButton="0" quotePrefix="0" xfId="0">
      <protection locked="1" hidden="1"/>
    </xf>
    <xf numFmtId="0" fontId="0" fillId="0" borderId="33" pivotButton="0" quotePrefix="0" xfId="0"/>
    <xf numFmtId="0" fontId="0" fillId="0" borderId="34" pivotButton="0" quotePrefix="0" xfId="0"/>
    <xf numFmtId="0" fontId="5" fillId="0" borderId="55" applyAlignment="1" pivotButton="0" quotePrefix="0" xfId="0">
      <alignment horizontal="left" vertical="top" wrapText="1"/>
    </xf>
    <xf numFmtId="0" fontId="5" fillId="0" borderId="47" applyAlignment="1" pivotButton="0" quotePrefix="0" xfId="0">
      <alignment horizontal="left" vertical="center" wrapText="1"/>
    </xf>
  </cellXfs>
  <cellStyles count="4">
    <cellStyle name="Normal" xfId="0" builtinId="0"/>
    <cellStyle name="Millares" xfId="1" builtinId="3"/>
    <cellStyle name="Moneda" xfId="2" builtinId="4"/>
    <cellStyle name="Porcentaje" xfId="3" builtinId="5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/Relationships>
</file>

<file path=xl/drawings/_rels/drawing2.xml.rels><Relationships xmlns="http://schemas.openxmlformats.org/package/2006/relationships"><Relationship Type="http://schemas.openxmlformats.org/officeDocument/2006/relationships/image" Target="/xl/media/image4.jpeg" Id="rId1"/><Relationship Type="http://schemas.openxmlformats.org/officeDocument/2006/relationships/image" Target="/xl/media/image5.png" Id="rId2"/><Relationship Type="http://schemas.openxmlformats.org/officeDocument/2006/relationships/image" Target="/xl/media/image6.png" Id="rId3"/><Relationship Type="http://schemas.openxmlformats.org/officeDocument/2006/relationships/image" Target="/xl/media/image7.png" Id="rId4"/></Relationships>
</file>

<file path=xl/drawings/_rels/drawing3.xml.rels><Relationships xmlns="http://schemas.openxmlformats.org/package/2006/relationships"><Relationship Type="http://schemas.openxmlformats.org/officeDocument/2006/relationships/image" Target="/xl/media/image8.jpeg" Id="rId1"/><Relationship Type="http://schemas.openxmlformats.org/officeDocument/2006/relationships/image" Target="/xl/media/image9.png" Id="rId2"/><Relationship Type="http://schemas.openxmlformats.org/officeDocument/2006/relationships/image" Target="/xl/media/image10.png" Id="rId3"/><Relationship Type="http://schemas.openxmlformats.org/officeDocument/2006/relationships/image" Target="/xl/media/image11.png" Id="rId4"/></Relationships>
</file>

<file path=xl/drawings/drawing1.xml><?xml version="1.0" encoding="utf-8"?>
<wsDr xmlns="http://schemas.openxmlformats.org/drawingml/2006/spreadsheetDrawing">
  <twoCellAnchor editAs="absolute">
    <from>
      <col>1</col>
      <colOff>0</colOff>
      <row>0</row>
      <rowOff>47625</rowOff>
    </from>
    <to>
      <col>6</col>
      <colOff>628649</colOff>
      <row>20</row>
      <rowOff>38099</rowOff>
    </to>
    <pic>
      <nvPicPr>
        <cNvPr id="5" name="Imagen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762000" y="47625"/>
          <a:ext cx="3543299" cy="35432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absolute">
    <from>
      <col>4</col>
      <colOff>174382</colOff>
      <row>12</row>
      <rowOff>198507</rowOff>
    </from>
    <to>
      <col>6</col>
      <colOff>438150</colOff>
      <row>17</row>
      <rowOff>31148</rowOff>
    </to>
    <pic>
      <nvPicPr>
        <cNvPr id="6" name="Imagen 5">
          <a:hlinkClick xmlns:a="http://schemas.openxmlformats.org/drawingml/2006/main" xmlns:r="http://schemas.openxmlformats.org/officeDocument/2006/relationships" r:id="rId2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2555632" y="2208282"/>
          <a:ext cx="1559168" cy="80419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absolute">
    <from>
      <col>1</col>
      <colOff>190499</colOff>
      <row>12</row>
      <rowOff>186581</rowOff>
    </from>
    <to>
      <col>4</col>
      <colOff>131470</colOff>
      <row>17</row>
      <rowOff>47625</rowOff>
    </to>
    <pic>
      <nvPicPr>
        <cNvPr id="7" name="Imagen 6">
          <a:hlinkClick xmlns:a="http://schemas.openxmlformats.org/drawingml/2006/main" xmlns:r="http://schemas.openxmlformats.org/officeDocument/2006/relationships" r:id="rId4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952499" y="2196356"/>
          <a:ext cx="1560221" cy="83259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absolute">
    <from>
      <col>1</col>
      <colOff>197068</colOff>
      <row>0</row>
      <rowOff>7299</rowOff>
    </from>
    <to>
      <col>5</col>
      <colOff>14598</colOff>
      <row>3</row>
      <rowOff>138500</rowOff>
    </to>
    <pic>
      <nvPicPr>
        <cNvPr id="2" name="Imagen 1" descr="Texto&#10;&#10;Descripción generada automáticamente con confianza media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956148" y="7299"/>
          <a:ext cx="5218680" cy="7735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10</col>
      <colOff>262758</colOff>
      <row>20</row>
      <rowOff>126121</rowOff>
    </from>
    <to>
      <col>10</col>
      <colOff>970747</colOff>
      <row>23</row>
      <rowOff>89626</rowOff>
    </to>
    <pic>
      <nvPicPr>
        <cNvPr id="4" name="Gráfico 3" descr="Alarma sonando con relleno sólido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7598103" y="3250029"/>
          <a:ext cx="707989" cy="70798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12</col>
      <colOff>890384</colOff>
      <row>23</row>
      <rowOff>175248</rowOff>
    </from>
    <to>
      <col>13</col>
      <colOff>131302</colOff>
      <row>26</row>
      <rowOff>7224</rowOff>
    </to>
    <pic>
      <nvPicPr>
        <cNvPr id="5" name="Gráfico 4" descr="Mano con dedo índice apuntando a la derecha con relleno sólido">
          <a:hlinkClick xmlns:a="http://schemas.openxmlformats.org/drawingml/2006/main" xmlns:r="http://schemas.openxmlformats.org/officeDocument/2006/relationships" r:id="rId4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xfrm xmlns:a="http://schemas.openxmlformats.org/drawingml/2006/main" rot="4989918" flipH="1">
          <a:off x="9897242" y="4028965"/>
          <a:ext cx="328296" cy="35764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15</col>
      <colOff>1126389</colOff>
      <row>23</row>
      <rowOff>173212</rowOff>
    </from>
    <to>
      <col>15</col>
      <colOff>1484032</colOff>
      <row>26</row>
      <rowOff>7344</rowOff>
    </to>
    <pic>
      <nvPicPr>
        <cNvPr id="8" name="Gráfico 7" descr="Mano con dedo índice apuntando a la derecha con relleno sólido">
          <a:hlinkClick xmlns:a="http://schemas.openxmlformats.org/drawingml/2006/main" xmlns:r="http://schemas.openxmlformats.org/officeDocument/2006/relationships" r:id="rId7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xfrm xmlns:a="http://schemas.openxmlformats.org/drawingml/2006/main" rot="4989918" flipH="1">
          <a:off x="13020190" y="4197706"/>
          <a:ext cx="324813" cy="35764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 editAs="oneCell">
    <from>
      <col>1</col>
      <colOff>795619</colOff>
      <row>0</row>
      <rowOff>33619</rowOff>
    </from>
    <to>
      <col>4</col>
      <colOff>1148805</colOff>
      <row>3</row>
      <rowOff>69094</rowOff>
    </to>
    <pic>
      <nvPicPr>
        <cNvPr id="2" name="Imagen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974913" y="33619"/>
          <a:ext cx="4325470" cy="66300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7</col>
      <colOff>335813</colOff>
      <row>21</row>
      <rowOff>70634</rowOff>
    </from>
    <to>
      <col>9</col>
      <colOff>225066</colOff>
      <row>24</row>
      <rowOff>147961</rowOff>
    </to>
    <pic>
      <nvPicPr>
        <cNvPr id="3" name="Gráfico 2" descr="Alarma sonando con relleno sólido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778289" y="3110003"/>
          <a:ext cx="616728" cy="62601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12</col>
      <colOff>742736</colOff>
      <row>26</row>
      <rowOff>127545</rowOff>
    </from>
    <to>
      <col>12</col>
      <colOff>1027587</colOff>
      <row>28</row>
      <rowOff>26813</rowOff>
    </to>
    <pic>
      <nvPicPr>
        <cNvPr id="4" name="Gráfico 3" descr="Mano con dedo índice apuntando a la derecha con relleno sólido">
          <a:hlinkClick xmlns:a="http://schemas.openxmlformats.org/drawingml/2006/main" xmlns:r="http://schemas.openxmlformats.org/officeDocument/2006/relationships" r:id="rId4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xfrm xmlns:a="http://schemas.openxmlformats.org/drawingml/2006/main" rot="4989918" flipH="1">
          <a:off x="8755892" y="4197884"/>
          <a:ext cx="275336" cy="28485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15</col>
      <colOff>145977</colOff>
      <row>26</row>
      <rowOff>57220</rowOff>
    </from>
    <to>
      <col>15</col>
      <colOff>468717</colOff>
      <row>27</row>
      <rowOff>182428</rowOff>
    </to>
    <pic>
      <nvPicPr>
        <cNvPr id="5" name="Gráfico 4" descr="Mano con dedo índice apuntando a la derecha con relleno sólido">
          <a:hlinkClick xmlns:a="http://schemas.openxmlformats.org/drawingml/2006/main" xmlns:r="http://schemas.openxmlformats.org/officeDocument/2006/relationships" r:id="rId7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xfrm xmlns:a="http://schemas.openxmlformats.org/drawingml/2006/main" rot="4989918" flipH="1">
          <a:off x="10500301" y="4129110"/>
          <a:ext cx="316325" cy="32274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002060"/>
      </a:accent1>
      <a:accent2>
        <a:srgbClr val="6E91A0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 codeName="Hoja5">
    <outlinePr summaryBelow="1" summaryRight="1"/>
    <pageSetUpPr/>
  </sheetPr>
  <dimension ref="B2:G22"/>
  <sheetViews>
    <sheetView showGridLines="0" tabSelected="1" showRuler="0" zoomScaleNormal="100" workbookViewId="0">
      <selection activeCell="I15" sqref="I15"/>
    </sheetView>
  </sheetViews>
  <sheetFormatPr baseColWidth="10" defaultRowHeight="14.5"/>
  <cols>
    <col width="3.1796875" customWidth="1" min="2" max="2"/>
    <col width="17.81640625" customWidth="1" min="3" max="3"/>
    <col width="3.26953125" customWidth="1" min="4" max="4"/>
    <col width="16.453125" customWidth="1" min="5" max="5"/>
    <col width="3" customWidth="1" style="1" min="6" max="6"/>
  </cols>
  <sheetData>
    <row r="2"/>
    <row r="3"/>
    <row r="4" ht="7.5" customHeight="1"/>
    <row r="5" ht="8.25" customHeight="1"/>
    <row r="6" ht="21" customHeight="1"/>
    <row r="7" ht="13.5" customHeight="1"/>
    <row r="8" ht="6" customHeight="1"/>
    <row r="9"/>
    <row r="10" ht="10.5" customHeight="1"/>
    <row r="11" ht="19.5" customHeight="1"/>
    <row r="12" ht="12" customHeight="1"/>
    <row r="13" ht="16.5" customHeight="1"/>
    <row r="22">
      <c r="B22" s="2" t="inlineStr">
        <is>
          <t>Realizado por: Clever Finance</t>
        </is>
      </c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BI4RtkjnhKgT3X730xTiWA==" formatRows="1" sort="1" spinCount="100000" hashValue="p60u2v7kxoHwQKyxhtWwyTvcOzs9xzqIe1whehyu4GUGl6lXRwg+JuS4Aqr5I4yAnM9tuSlASDf9KCu3PfYqBQ=="/>
  <mergeCells count="1">
    <mergeCell ref="B22:G22"/>
  </mergeCells>
  <pageMargins left="0.7086614173228347" right="0.7086614173228347" top="0.7480314960629921" bottom="0.7480314960629921" header="0.3149606299212598" footer="0.3149606299212598"/>
  <pageSetup orientation="portrait" paperSize="9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 codeName="Hoja6">
    <outlinePr summaryBelow="1" summaryRight="1"/>
    <pageSetUpPr/>
  </sheetPr>
  <dimension ref="A1:P56"/>
  <sheetViews>
    <sheetView showGridLines="0" zoomScale="77" zoomScaleNormal="87" workbookViewId="0">
      <selection activeCell="N14" activeCellId="2" sqref="N10 N12 N14"/>
    </sheetView>
  </sheetViews>
  <sheetFormatPr baseColWidth="10" defaultRowHeight="14"/>
  <cols>
    <col width="10.90625" customWidth="1" style="4" min="1" max="1"/>
    <col width="3" customWidth="1" style="4" min="2" max="2"/>
    <col width="37.08984375" customWidth="1" style="4" min="3" max="3"/>
    <col width="9.453125" customWidth="1" style="4" min="4" max="4"/>
    <col width="27.81640625" customWidth="1" style="4" min="5" max="5"/>
    <col width="4.1796875" customWidth="1" style="4" min="6" max="6"/>
    <col width="2.54296875" customWidth="1" style="4" min="7" max="8"/>
    <col width="2.453125" customWidth="1" style="4" min="9" max="9"/>
    <col width="5.26953125" customWidth="1" style="4" min="10" max="10"/>
    <col width="15.453125" customWidth="1" style="4" min="11" max="11"/>
    <col width="12.7265625" customWidth="1" style="35" min="12" max="12"/>
    <col width="16" customWidth="1" style="4" min="13" max="13"/>
    <col width="8.1796875" customWidth="1" style="4" min="14" max="14"/>
    <col width="12" customWidth="1" style="4" min="15" max="15"/>
    <col width="22.453125" customWidth="1" style="4" min="16" max="16"/>
    <col width="8.54296875" customWidth="1" style="4" min="17" max="17"/>
    <col width="2.453125" customWidth="1" style="4" min="18" max="18"/>
    <col width="6.54296875" customWidth="1" style="4" min="19" max="19"/>
    <col width="10.90625" customWidth="1" style="4" min="20" max="16384"/>
  </cols>
  <sheetData>
    <row r="1">
      <c r="C1" s="36" t="n"/>
    </row>
    <row r="2"/>
    <row r="3" ht="23" customHeight="1">
      <c r="C3" s="36" t="n"/>
      <c r="D3" s="36" t="n"/>
      <c r="E3" s="36" t="n"/>
    </row>
    <row r="4" ht="14.5" customHeight="1" thickBot="1"/>
    <row r="5" ht="9" customHeight="1">
      <c r="C5" s="165" t="inlineStr">
        <is>
          <t>Fecha inicio:</t>
        </is>
      </c>
      <c r="D5" s="23" t="n"/>
      <c r="E5" s="8" t="n">
        <v>45292</v>
      </c>
      <c r="K5" s="86" t="n"/>
      <c r="L5" s="74" t="n"/>
      <c r="M5" s="75" t="n"/>
      <c r="N5" s="75" t="n"/>
      <c r="O5" s="75" t="n"/>
      <c r="P5" s="76" t="n"/>
    </row>
    <row r="6" ht="9" customHeight="1" thickBot="1">
      <c r="C6" s="166" t="n"/>
      <c r="D6" s="23" t="n"/>
      <c r="E6" s="167" t="n"/>
      <c r="K6" s="86" t="n"/>
      <c r="L6" s="168" t="inlineStr">
        <is>
          <t>¡Para que recuerdes el plan de acción que creaste para maximizar tu prima de servicios! Ingresa los porcentajes que seleccionaste</t>
        </is>
      </c>
      <c r="P6" s="169" t="n"/>
    </row>
    <row r="7" ht="9.75" customHeight="1" thickTop="1">
      <c r="C7" s="23" t="n"/>
      <c r="D7" s="23" t="n"/>
      <c r="E7" s="11" t="n"/>
      <c r="K7" s="86" t="n"/>
      <c r="L7" s="170" t="n"/>
      <c r="P7" s="169" t="n"/>
    </row>
    <row r="8" ht="9" customHeight="1">
      <c r="C8" s="165" t="inlineStr">
        <is>
          <t>Fecha final:</t>
        </is>
      </c>
      <c r="D8" s="23" t="n"/>
      <c r="E8" s="30" t="n">
        <v>45473</v>
      </c>
      <c r="K8" s="86" t="n"/>
      <c r="L8" s="170" t="n"/>
      <c r="P8" s="169" t="n"/>
    </row>
    <row r="9" ht="9" customHeight="1" thickBot="1">
      <c r="C9" s="166" t="n"/>
      <c r="D9" s="23" t="n"/>
      <c r="E9" s="171" t="n"/>
      <c r="F9" s="5" t="n"/>
      <c r="K9" s="86" t="n"/>
      <c r="L9" s="80" t="n"/>
      <c r="M9" s="73" t="n"/>
      <c r="N9" s="73" t="n"/>
      <c r="O9" s="73" t="n"/>
      <c r="P9" s="81" t="n"/>
    </row>
    <row r="10" ht="16" customHeight="1" thickTop="1">
      <c r="C10" s="25" t="n"/>
      <c r="D10" s="25" t="n"/>
      <c r="E10" s="13" t="n"/>
      <c r="K10" s="86" t="n"/>
      <c r="L10" s="82" t="inlineStr">
        <is>
          <t>Pago de obligaciones (deudas):</t>
        </is>
      </c>
      <c r="M10" s="172" t="n"/>
      <c r="N10" s="163" t="n">
        <v>0.5</v>
      </c>
      <c r="O10" s="68">
        <f>E17*N10</f>
        <v/>
      </c>
      <c r="P10" s="83" t="n"/>
    </row>
    <row r="11" ht="9" customHeight="1">
      <c r="C11" s="165" t="inlineStr">
        <is>
          <t>Sueldo mensual:</t>
        </is>
      </c>
      <c r="D11" s="23" t="n"/>
      <c r="E11" s="14" t="n">
        <v>3000000</v>
      </c>
      <c r="K11" s="86" t="n"/>
      <c r="L11" s="84" t="n"/>
      <c r="M11" s="85" t="n"/>
      <c r="N11" s="86" t="n"/>
      <c r="O11" s="69" t="n"/>
      <c r="P11" s="83" t="n"/>
    </row>
    <row r="12" ht="17.5" customHeight="1" thickBot="1">
      <c r="C12" s="166" t="n"/>
      <c r="D12" s="23" t="n"/>
      <c r="E12" s="173" t="n"/>
      <c r="K12" s="86" t="n"/>
      <c r="L12" s="82" t="inlineStr">
        <is>
          <t>Entretenimiento:</t>
        </is>
      </c>
      <c r="M12" s="172" t="n"/>
      <c r="N12" s="163" t="n">
        <v>0.3</v>
      </c>
      <c r="O12" s="68">
        <f>N12*E17</f>
        <v/>
      </c>
      <c r="P12" s="83" t="n"/>
    </row>
    <row r="13" ht="16" customHeight="1" thickTop="1">
      <c r="C13" s="25" t="n"/>
      <c r="D13" s="25" t="n"/>
      <c r="E13" s="13" t="n"/>
      <c r="K13" s="86" t="n"/>
      <c r="L13" s="84" t="n"/>
      <c r="M13" s="86" t="n"/>
      <c r="N13" s="86" t="n"/>
      <c r="O13" s="69" t="n"/>
      <c r="P13" s="83" t="n"/>
    </row>
    <row r="14" ht="17" customHeight="1">
      <c r="C14" s="165" t="inlineStr">
        <is>
          <t>Días laborados:</t>
        </is>
      </c>
      <c r="D14" s="23" t="n"/>
      <c r="E14" s="174">
        <f>-_xlfn.DAYS(E5,E8)</f>
        <v/>
      </c>
      <c r="K14" s="86" t="n"/>
      <c r="L14" s="82" t="inlineStr">
        <is>
          <t>Ahorro e inversión:</t>
        </is>
      </c>
      <c r="M14" s="172" t="n"/>
      <c r="N14" s="163" t="n">
        <v>0.2</v>
      </c>
      <c r="O14" s="68">
        <f>N14*E17</f>
        <v/>
      </c>
      <c r="P14" s="83" t="n"/>
    </row>
    <row r="15" ht="9" customHeight="1" thickBot="1">
      <c r="C15" s="166" t="n"/>
      <c r="D15" s="26" t="n"/>
      <c r="E15" s="175" t="n"/>
      <c r="K15" s="86" t="n"/>
      <c r="L15" s="84" t="n"/>
      <c r="M15" s="159" t="inlineStr">
        <is>
          <t>Total</t>
        </is>
      </c>
      <c r="N15" s="160">
        <f>SUM(N8:N14)</f>
        <v/>
      </c>
      <c r="O15" s="86" t="n"/>
      <c r="P15" s="83" t="n"/>
    </row>
    <row r="16" ht="30.5" customHeight="1" thickTop="1">
      <c r="C16" s="25" t="n"/>
      <c r="D16" s="25" t="n"/>
      <c r="E16" s="13" t="n"/>
      <c r="K16" s="86" t="n"/>
      <c r="L16" s="168" t="inlineStr">
        <is>
          <t>Esto puede ser un recordario para que pongas en práctica el plan que elegiste, lo que creará un hábito en ti y mejorará tus finanzas personales.</t>
        </is>
      </c>
      <c r="P16" s="169" t="n"/>
    </row>
    <row r="17" ht="9" customHeight="1">
      <c r="C17" s="176" t="inlineStr">
        <is>
          <t>Prima de servicio junio (aprox)</t>
        </is>
      </c>
      <c r="D17" s="23" t="n"/>
      <c r="E17" s="32">
        <f>+((E11*E14)/180)/2</f>
        <v/>
      </c>
      <c r="K17" s="86" t="n"/>
      <c r="L17" s="170" t="n"/>
      <c r="P17" s="169" t="n"/>
    </row>
    <row r="18" ht="9" customHeight="1" thickBot="1">
      <c r="C18" s="166" t="n"/>
      <c r="D18" s="23" t="n"/>
      <c r="E18" s="177" t="n"/>
      <c r="K18" s="86" t="n"/>
      <c r="L18" s="87" t="n"/>
      <c r="M18" s="88" t="n"/>
      <c r="N18" s="89" t="n"/>
      <c r="O18" s="89" t="n"/>
      <c r="P18" s="90" t="n"/>
    </row>
    <row r="19" ht="16.5" customHeight="1" thickBot="1" thickTop="1">
      <c r="C19" s="29" t="n"/>
      <c r="D19" s="29" t="n"/>
      <c r="E19" s="21" t="n"/>
      <c r="K19" s="86" t="n"/>
      <c r="L19" s="73" t="n"/>
      <c r="N19" s="72" t="n"/>
      <c r="O19" s="71" t="n"/>
      <c r="P19" s="71" t="n"/>
    </row>
    <row r="20" ht="15" customHeight="1" thickBot="1" thickTop="1">
      <c r="E20" s="37" t="n"/>
      <c r="K20" s="86" t="n"/>
      <c r="L20" s="73" t="n"/>
      <c r="N20" s="71" t="n"/>
      <c r="O20" s="71" t="n"/>
      <c r="P20" s="71" t="n"/>
    </row>
    <row r="21" ht="25.5" customHeight="1" thickTop="1">
      <c r="A21" s="86" t="n"/>
      <c r="B21" s="178" t="inlineStr">
        <is>
          <t>Opción 1: Considerando tu prima, te sugerimos utilizar el método 50/30/20, este enfoque asegura una distribución equilibrada de tu prima prestacional, abordando tanto las necesidades inmediatas como los objetivos a largo plazo.</t>
        </is>
      </c>
      <c r="C21" s="179" t="n"/>
      <c r="D21" s="179" t="n"/>
      <c r="E21" s="179" t="n"/>
      <c r="F21" s="180" t="n"/>
      <c r="G21" s="41" t="n"/>
      <c r="H21" s="41" t="n"/>
      <c r="I21" s="41" t="n"/>
      <c r="K21" s="86" t="n"/>
      <c r="L21" s="92" t="inlineStr">
        <is>
          <t>Si ya eres afiliado en Porvenir te invitamos a seguir ahorrando e inviertiendo en Pensiones Voluntarias, ingresando a tu Zona Transaccional en www.porvenir.com.co</t>
        </is>
      </c>
      <c r="M21" s="181" t="n"/>
      <c r="N21" s="181" t="n"/>
      <c r="O21" s="3" t="inlineStr">
        <is>
          <t>Si no eres afiliado en Porvenir aún y quieres ahorrar e invertir tu prima, compártenos tus datos para contactarte, haciendo clic aquí</t>
        </is>
      </c>
      <c r="P21" s="181" t="n"/>
    </row>
    <row r="22" ht="18.75" customHeight="1" thickBot="1">
      <c r="A22" s="86" t="n"/>
      <c r="B22" s="182" t="n"/>
      <c r="C22" s="183" t="n"/>
      <c r="D22" s="183" t="n"/>
      <c r="E22" s="183" t="n"/>
      <c r="F22" s="184" t="n"/>
      <c r="G22" s="41" t="n"/>
      <c r="H22" s="41" t="n"/>
      <c r="I22" s="41" t="n"/>
      <c r="K22" s="86" t="n"/>
    </row>
    <row r="23" ht="15" customHeight="1" thickTop="1">
      <c r="A23" s="86" t="n"/>
      <c r="B23" s="86" t="n"/>
      <c r="C23" s="45" t="n"/>
      <c r="D23" s="45" t="n"/>
      <c r="E23" s="45" t="n"/>
      <c r="F23" s="45" t="n"/>
      <c r="G23" s="41" t="n"/>
      <c r="H23" s="41" t="n"/>
      <c r="I23" s="41" t="n"/>
      <c r="K23" s="86" t="n"/>
    </row>
    <row r="24" ht="18.75" customHeight="1">
      <c r="A24" s="86" t="n"/>
      <c r="B24" s="86" t="n"/>
      <c r="C24" s="52" t="inlineStr">
        <is>
          <t>Pago de obligaciones (deudas):</t>
        </is>
      </c>
      <c r="D24" s="53" t="n">
        <v>0.5</v>
      </c>
      <c r="E24" s="54">
        <f>+$E$17*D24</f>
        <v/>
      </c>
      <c r="F24" s="86" t="n"/>
      <c r="I24" s="41" t="n"/>
      <c r="K24" s="86" t="n"/>
    </row>
    <row r="25" ht="6" customHeight="1">
      <c r="A25" s="86" t="n"/>
      <c r="B25" s="86" t="n"/>
      <c r="C25" s="55" t="n"/>
      <c r="D25" s="56" t="n"/>
      <c r="E25" s="127" t="n"/>
      <c r="F25" s="86" t="n"/>
      <c r="I25" s="41" t="n"/>
    </row>
    <row r="26" ht="15" customHeight="1">
      <c r="A26" s="86" t="n"/>
      <c r="B26" s="86" t="n"/>
      <c r="C26" s="52" t="inlineStr">
        <is>
          <t>Entretenimiento:</t>
        </is>
      </c>
      <c r="D26" s="53" t="n">
        <v>0.3</v>
      </c>
      <c r="E26" s="54">
        <f>+$E$17*D26</f>
        <v/>
      </c>
      <c r="F26" s="86" t="n"/>
    </row>
    <row r="27" ht="6" customHeight="1">
      <c r="A27" s="86" t="n"/>
      <c r="B27" s="86" t="n"/>
      <c r="C27" s="86" t="n"/>
      <c r="D27" s="56" t="n"/>
      <c r="E27" s="127" t="n"/>
      <c r="F27" s="86" t="n"/>
    </row>
    <row r="28" ht="15" customHeight="1">
      <c r="A28" s="86" t="n"/>
      <c r="B28" s="86" t="n"/>
      <c r="C28" s="52" t="inlineStr">
        <is>
          <t>Ahorro e inversión:</t>
        </is>
      </c>
      <c r="D28" s="53" t="n">
        <v>0.2</v>
      </c>
      <c r="E28" s="54">
        <f>+$E$17*D28</f>
        <v/>
      </c>
      <c r="F28" s="86" t="n"/>
    </row>
    <row r="29" ht="14.5" customHeight="1" thickBot="1">
      <c r="A29" s="86" t="n"/>
      <c r="B29" s="86" t="n"/>
      <c r="C29" s="86" t="n"/>
      <c r="D29" s="86" t="n"/>
      <c r="E29" s="86" t="n"/>
      <c r="F29" s="86" t="n"/>
    </row>
    <row r="30" ht="32.25" customHeight="1" thickTop="1">
      <c r="A30" s="86" t="n"/>
      <c r="B30" s="178" t="inlineStr">
        <is>
          <t xml:space="preserve">Opción 2: Comprendemos que las finanzas personales son diferentes para cada persona, y reconocemos que una distribución estandar no se ajusta a todos, por esta razón, te ofrecemos la flexibilidad de personalizar los porcentajes de tu prima de acuerdo con tus necesidades y preferencias financieras de mejor manera posible.  </t>
        </is>
      </c>
      <c r="C30" s="179" t="n"/>
      <c r="D30" s="179" t="n"/>
      <c r="E30" s="179" t="n"/>
      <c r="F30" s="180" t="n"/>
    </row>
    <row r="31" ht="26.25" customHeight="1" thickBot="1">
      <c r="A31" s="86" t="n"/>
      <c r="B31" s="182" t="n"/>
      <c r="C31" s="183" t="n"/>
      <c r="D31" s="183" t="n"/>
      <c r="E31" s="183" t="n"/>
      <c r="F31" s="184" t="n"/>
    </row>
    <row r="32" ht="14.5" customHeight="1" thickTop="1">
      <c r="A32" s="86" t="n"/>
      <c r="B32" s="86" t="n"/>
      <c r="C32" s="86" t="n"/>
      <c r="D32" s="86" t="n"/>
      <c r="E32" s="86" t="n"/>
      <c r="F32" s="86" t="n"/>
      <c r="L32" s="4" t="n"/>
      <c r="O32" s="35" t="n"/>
    </row>
    <row r="33" ht="19.5" customFormat="1" customHeight="1" s="46">
      <c r="A33" s="58" t="n"/>
      <c r="B33" s="58" t="n"/>
      <c r="C33" s="52" t="inlineStr">
        <is>
          <t>Pago de obligaciones (deudas):</t>
        </is>
      </c>
      <c r="D33" s="59" t="n">
        <v>0.9</v>
      </c>
      <c r="E33" s="60">
        <f>+$E$17*D33</f>
        <v/>
      </c>
      <c r="F33" s="58" t="n"/>
      <c r="L33" s="47" t="n"/>
    </row>
    <row r="34" ht="5.25" customHeight="1">
      <c r="A34" s="86" t="n"/>
      <c r="B34" s="86" t="n"/>
      <c r="C34" s="61" t="n"/>
      <c r="D34" s="62" t="n"/>
      <c r="E34" s="69" t="n"/>
      <c r="F34" s="86" t="n"/>
    </row>
    <row r="35" ht="19.5" customFormat="1" customHeight="1" s="46">
      <c r="A35" s="58" t="n"/>
      <c r="B35" s="58" t="n"/>
      <c r="C35" s="52" t="inlineStr">
        <is>
          <t>Entretenimiento:</t>
        </is>
      </c>
      <c r="D35" s="59" t="n">
        <v>0.05</v>
      </c>
      <c r="E35" s="60">
        <f>+$E$17*D35</f>
        <v/>
      </c>
      <c r="F35" s="58" t="n"/>
      <c r="L35" s="47" t="n"/>
    </row>
    <row r="36" ht="6.75" customHeight="1">
      <c r="A36" s="86" t="n"/>
      <c r="B36" s="86" t="n"/>
      <c r="C36" s="86" t="n"/>
      <c r="D36" s="62" t="n"/>
      <c r="E36" s="69" t="n"/>
      <c r="F36" s="86" t="n"/>
    </row>
    <row r="37" ht="19.5" customFormat="1" customHeight="1" s="46">
      <c r="A37" s="58" t="n"/>
      <c r="B37" s="64" t="n"/>
      <c r="C37" s="52" t="inlineStr">
        <is>
          <t>Ahorro e inversión:</t>
        </is>
      </c>
      <c r="D37" s="65" t="n">
        <v>0.05</v>
      </c>
      <c r="E37" s="60">
        <f>+$E$17*D37</f>
        <v/>
      </c>
      <c r="F37" s="58" t="n"/>
      <c r="L37" s="47" t="n"/>
    </row>
    <row r="38">
      <c r="A38" s="86" t="n"/>
      <c r="B38" s="86" t="n"/>
      <c r="C38" s="86" t="n"/>
      <c r="D38" s="86" t="n"/>
      <c r="E38" s="86" t="n"/>
      <c r="F38" s="85" t="n"/>
      <c r="L38" s="4" t="n"/>
    </row>
    <row r="39" ht="12.75" customHeight="1">
      <c r="J39" s="48" t="n"/>
      <c r="L39" s="4" t="n"/>
    </row>
    <row r="40" ht="15" customHeight="1">
      <c r="G40" s="49" t="n"/>
      <c r="H40" s="49" t="n"/>
      <c r="K40" s="35" t="n"/>
      <c r="L40" s="4" t="n"/>
    </row>
    <row r="41" ht="15" customHeight="1">
      <c r="G41" s="49" t="n"/>
      <c r="H41" s="49" t="n"/>
      <c r="K41" s="35" t="n"/>
      <c r="L41" s="4" t="n"/>
    </row>
    <row r="42" ht="15" customHeight="1">
      <c r="G42" s="49" t="n"/>
      <c r="H42" s="49" t="n"/>
      <c r="K42" s="35" t="n"/>
      <c r="L42" s="4" t="n"/>
    </row>
    <row r="43" ht="15" customHeight="1">
      <c r="G43" s="49" t="n"/>
      <c r="H43" s="49" t="n"/>
      <c r="K43" s="35" t="n"/>
      <c r="L43" s="4" t="n"/>
    </row>
    <row r="44" ht="15" customHeight="1">
      <c r="G44" s="49" t="n"/>
      <c r="H44" s="49" t="n"/>
      <c r="K44" s="35" t="n"/>
      <c r="L44" s="4" t="n"/>
    </row>
    <row r="45">
      <c r="K45" s="35" t="n"/>
      <c r="L45" s="4" t="n"/>
    </row>
    <row r="46">
      <c r="K46" s="35" t="n"/>
      <c r="L46" s="4" t="n"/>
    </row>
    <row r="47">
      <c r="K47" s="35" t="n"/>
      <c r="L47" s="4" t="n"/>
    </row>
    <row r="48">
      <c r="K48" s="35" t="n"/>
      <c r="L48" s="4" t="n"/>
    </row>
    <row r="49">
      <c r="K49" s="35" t="n"/>
      <c r="L49" s="4" t="n"/>
    </row>
    <row r="50">
      <c r="K50" s="35" t="n"/>
      <c r="L50" s="4" t="n"/>
    </row>
    <row r="51">
      <c r="K51" s="35" t="n"/>
      <c r="L51" s="4" t="n"/>
    </row>
    <row r="52">
      <c r="K52" s="35" t="n"/>
      <c r="L52" s="4" t="n"/>
    </row>
    <row r="53" ht="15" customHeight="1">
      <c r="G53" s="73" t="n"/>
      <c r="H53" s="73" t="n"/>
      <c r="K53" s="35" t="n"/>
      <c r="L53" s="4" t="n"/>
    </row>
    <row r="54">
      <c r="G54" s="73" t="n"/>
      <c r="H54" s="73" t="n"/>
      <c r="K54" s="35" t="n"/>
      <c r="L54" s="4" t="n"/>
    </row>
    <row r="55">
      <c r="G55" s="73" t="n"/>
      <c r="H55" s="73" t="n"/>
      <c r="K55" s="35" t="n"/>
      <c r="L55" s="4" t="n"/>
    </row>
    <row r="56">
      <c r="G56" s="73" t="n"/>
      <c r="H56" s="73" t="n"/>
      <c r="L56" s="4" t="n"/>
      <c r="M56" s="35" t="n"/>
    </row>
    <row r="57" ht="34" customHeight="1"/>
    <row r="58" ht="15" customHeight="1"/>
    <row r="59" ht="15" customHeight="1"/>
    <row r="67" ht="15" customHeight="1"/>
    <row r="71" ht="9.75" customHeight="1"/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Jl71IB16iJcMRzsmxQh1cA==" formatRows="1" sort="1" spinCount="100000" hashValue="lvhWy8YSUgK8hTpVpuwXaqboLuTnMtafHB8l/rbelpebIL/YG7q5yRjVftlG2uqe+hM1Usu6TawldrdqRsqFgw=="/>
  <mergeCells count="20">
    <mergeCell ref="E5:E6"/>
    <mergeCell ref="E17:E18"/>
    <mergeCell ref="L6:P8"/>
    <mergeCell ref="E8:E9"/>
    <mergeCell ref="L21:N26"/>
    <mergeCell ref="L12:M12"/>
    <mergeCell ref="O21:P26"/>
    <mergeCell ref="C11:C12"/>
    <mergeCell ref="E11:E12"/>
    <mergeCell ref="L14:M14"/>
    <mergeCell ref="B30:F31"/>
    <mergeCell ref="C1:E2"/>
    <mergeCell ref="E14:E15"/>
    <mergeCell ref="C8:C9"/>
    <mergeCell ref="C17:C18"/>
    <mergeCell ref="L10:M10"/>
    <mergeCell ref="B21:F22"/>
    <mergeCell ref="L16:P17"/>
    <mergeCell ref="C14:C15"/>
    <mergeCell ref="C5:C6"/>
  </mergeCells>
  <dataValidations count="2">
    <dataValidation sqref="E5:E6 E8:E9" showDropDown="0" showInputMessage="1" showErrorMessage="1" allowBlank="1" error="Escribe la fecha con estructura dia/mes/año" type="date">
      <formula1>1</formula1>
      <formula2>55153</formula2>
    </dataValidation>
    <dataValidation sqref="E11:E12" showDropDown="0" showInputMessage="1" showErrorMessage="1" allowBlank="0" type="whole" operator="greaterThanOrEqual">
      <formula1>1</formula1>
    </dataValidation>
  </dataValidation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 codeName="Hoja7">
    <outlinePr summaryBelow="1" summaryRight="1"/>
    <pageSetUpPr/>
  </sheetPr>
  <dimension ref="A1:Q49"/>
  <sheetViews>
    <sheetView showGridLines="0" showRuler="0" zoomScale="78" zoomScaleNormal="82" zoomScaleSheetLayoutView="146" zoomScalePageLayoutView="59" workbookViewId="0">
      <selection activeCell="O12" sqref="O12"/>
    </sheetView>
  </sheetViews>
  <sheetFormatPr baseColWidth="10" defaultRowHeight="12.5"/>
  <cols>
    <col width="1.81640625" customWidth="1" style="86" min="1" max="1"/>
    <col width="10.26953125" customWidth="1" style="86" min="2" max="2"/>
    <col width="30.7265625" customWidth="1" style="86" min="3" max="3"/>
    <col width="14.6328125" customWidth="1" style="86" min="4" max="4"/>
    <col width="23.81640625" customWidth="1" style="86" min="5" max="5"/>
    <col width="0.7265625" customWidth="1" style="86" min="6" max="6"/>
    <col width="10.26953125" customWidth="1" style="86" min="7" max="7"/>
    <col width="4.81640625" customWidth="1" style="86" min="8" max="8"/>
    <col width="5.54296875" customWidth="1" style="86" min="9" max="9"/>
    <col width="3.26953125" customWidth="1" style="86" min="10" max="11"/>
    <col width="5.453125" customWidth="1" style="86" min="12" max="12"/>
    <col width="16.81640625" customWidth="1" style="86" min="13" max="13"/>
    <col width="10.90625" customWidth="1" style="86" min="14" max="14"/>
    <col width="5.7265625" customWidth="1" style="86" min="15" max="15"/>
    <col width="10.90625" customWidth="1" style="86" min="16" max="16"/>
    <col width="1.36328125" customWidth="1" style="86" min="17" max="17"/>
    <col width="10.90625" customWidth="1" style="86" min="18" max="16384"/>
  </cols>
  <sheetData>
    <row r="1" ht="9" customHeight="1" thickTop="1">
      <c r="D1" s="110" t="n"/>
      <c r="E1" s="110" t="n"/>
      <c r="K1" s="111" t="n"/>
      <c r="L1" s="112" t="n"/>
      <c r="M1" s="112" t="n"/>
      <c r="N1" s="112" t="n"/>
      <c r="O1" s="112" t="n"/>
      <c r="P1" s="113" t="n"/>
      <c r="Q1" s="114" t="n"/>
    </row>
    <row r="2" ht="20.25" customHeight="1">
      <c r="C2" s="115" t="n"/>
      <c r="D2" s="110" t="n"/>
      <c r="E2" s="110" t="n"/>
      <c r="K2" s="116" t="n"/>
      <c r="L2" s="78" t="inlineStr">
        <is>
          <t>¡Para que recuerdes el plan de acción que creaste para maximizar tu prima de servicios! Ingresa el porcentaje que definiste para cada ítem</t>
        </is>
      </c>
      <c r="Q2" s="117" t="n"/>
    </row>
    <row r="3" ht="20.25" customHeight="1">
      <c r="C3" s="115" t="n"/>
      <c r="D3" s="110" t="n"/>
      <c r="E3" s="110" t="n"/>
      <c r="K3" s="116" t="n"/>
      <c r="Q3" s="117" t="n"/>
    </row>
    <row r="4" ht="15" customHeight="1">
      <c r="C4" s="110" t="n"/>
      <c r="D4" s="110" t="n"/>
      <c r="E4" s="110" t="n"/>
      <c r="K4" s="116" t="n"/>
      <c r="Q4" s="117" t="n"/>
    </row>
    <row r="5" ht="9" customHeight="1">
      <c r="C5" s="185" t="inlineStr">
        <is>
          <t>Fecha inicio:</t>
        </is>
      </c>
      <c r="D5" s="118" t="n"/>
      <c r="E5" s="119" t="n">
        <v>45292</v>
      </c>
      <c r="K5" s="116" t="n"/>
      <c r="Q5" s="117" t="n"/>
    </row>
    <row r="6" ht="9" customHeight="1" thickBot="1">
      <c r="C6" s="166" t="n"/>
      <c r="D6" s="118" t="n"/>
      <c r="E6" s="186" t="n"/>
      <c r="F6" s="121" t="n"/>
      <c r="K6" s="116" t="n"/>
      <c r="L6" s="73" t="n"/>
      <c r="M6" s="73" t="n"/>
      <c r="N6" s="73" t="n"/>
      <c r="O6" s="73" t="n"/>
      <c r="P6" s="73" t="n"/>
      <c r="Q6" s="117" t="n"/>
    </row>
    <row r="7" ht="15.75" customHeight="1" thickTop="1">
      <c r="C7" s="7" t="n"/>
      <c r="D7" s="7" t="n"/>
      <c r="E7" s="122" t="n"/>
      <c r="K7" s="116" t="n"/>
      <c r="L7" s="123" t="inlineStr">
        <is>
          <t>Pago de obligaciones (deudas):</t>
        </is>
      </c>
      <c r="M7" s="187" t="n"/>
      <c r="N7" s="188" t="n"/>
      <c r="O7" s="164" t="n">
        <v>0.6</v>
      </c>
      <c r="P7" s="126">
        <f>+$E$17*$O$7</f>
        <v/>
      </c>
      <c r="Q7" s="117" t="n"/>
    </row>
    <row r="8" ht="9" customHeight="1">
      <c r="C8" s="185" t="inlineStr">
        <is>
          <t>Fecha final:</t>
        </is>
      </c>
      <c r="D8" s="7" t="n"/>
      <c r="E8" s="8" t="n">
        <v>45473</v>
      </c>
      <c r="K8" s="116" t="n"/>
      <c r="M8" s="55" t="n"/>
      <c r="N8" s="55" t="n"/>
      <c r="O8" s="56" t="n"/>
      <c r="P8" s="127" t="n"/>
      <c r="Q8" s="117" t="n"/>
    </row>
    <row r="9" ht="9" customHeight="1" thickBot="1">
      <c r="C9" s="166" t="n"/>
      <c r="D9" s="7" t="n"/>
      <c r="E9" s="167" t="n"/>
      <c r="F9" s="128" t="n"/>
      <c r="G9" s="128" t="n"/>
      <c r="H9" s="128" t="n"/>
      <c r="K9" s="116" t="n"/>
      <c r="N9" s="85" t="n"/>
      <c r="P9" s="69" t="n"/>
      <c r="Q9" s="117" t="n"/>
    </row>
    <row r="10" ht="13" customHeight="1" thickTop="1">
      <c r="E10" s="13" t="n"/>
      <c r="K10" s="116" t="n"/>
      <c r="L10" s="123" t="inlineStr">
        <is>
          <t>Entretenimiento:</t>
        </is>
      </c>
      <c r="M10" s="187" t="n"/>
      <c r="N10" s="188" t="n"/>
      <c r="O10" s="164" t="n">
        <v>0.2</v>
      </c>
      <c r="P10" s="126">
        <f>+$O$10*$E$17</f>
        <v/>
      </c>
      <c r="Q10" s="117" t="n"/>
    </row>
    <row r="11" ht="9" customHeight="1">
      <c r="C11" s="185" t="inlineStr">
        <is>
          <t>Ingreso mensual:</t>
        </is>
      </c>
      <c r="D11" s="7" t="n"/>
      <c r="E11" s="129" t="n">
        <v>3000000</v>
      </c>
      <c r="F11" s="130" t="n"/>
      <c r="G11" s="130" t="n"/>
      <c r="H11" s="130" t="n"/>
      <c r="K11" s="116" t="n"/>
      <c r="M11" s="55" t="n"/>
      <c r="N11" s="55" t="n"/>
      <c r="O11" s="56" t="n"/>
      <c r="P11" s="127" t="n"/>
      <c r="Q11" s="117" t="n"/>
    </row>
    <row r="12" ht="9" customHeight="1" thickBot="1">
      <c r="C12" s="166" t="n"/>
      <c r="D12" s="7" t="n"/>
      <c r="E12" s="167" t="n"/>
      <c r="F12" s="130" t="n"/>
      <c r="H12" s="130" t="n"/>
      <c r="K12" s="116" t="n"/>
      <c r="P12" s="69" t="n"/>
      <c r="Q12" s="117" t="n"/>
    </row>
    <row r="13" ht="13" customHeight="1" thickTop="1">
      <c r="E13" s="13" t="n"/>
      <c r="K13" s="116" t="n"/>
      <c r="L13" s="123" t="inlineStr">
        <is>
          <t>Ahorro e inversión:</t>
        </is>
      </c>
      <c r="M13" s="187" t="n"/>
      <c r="N13" s="188" t="n"/>
      <c r="O13" s="164" t="n">
        <v>0.2</v>
      </c>
      <c r="P13" s="126">
        <f>+$O$13*$E$17</f>
        <v/>
      </c>
      <c r="Q13" s="117" t="n"/>
    </row>
    <row r="14" ht="23.5" customHeight="1">
      <c r="C14" s="185" t="inlineStr">
        <is>
          <t>Días laborados:</t>
        </is>
      </c>
      <c r="D14" s="7" t="n"/>
      <c r="E14" s="174">
        <f>-_xlfn.DAYS(E5,E8)</f>
        <v/>
      </c>
      <c r="F14" s="132" t="n"/>
      <c r="G14" s="132" t="n"/>
      <c r="H14" s="132" t="n"/>
      <c r="K14" s="116" t="n"/>
      <c r="N14" s="159" t="inlineStr">
        <is>
          <t>Total</t>
        </is>
      </c>
      <c r="O14" s="160">
        <f>SUM(O7:O13)</f>
        <v/>
      </c>
      <c r="Q14" s="117" t="n"/>
    </row>
    <row r="15" ht="9" customHeight="1" thickBot="1">
      <c r="C15" s="166" t="n"/>
      <c r="D15" s="7" t="n"/>
      <c r="E15" s="175" t="n"/>
      <c r="F15" s="132" t="n"/>
      <c r="G15" s="132" t="n"/>
      <c r="H15" s="132" t="n"/>
      <c r="K15" s="116" t="n"/>
      <c r="L15" s="78" t="inlineStr">
        <is>
          <t>Esto puede ser un recordario para que pongas en practica el plan que elegiste, lo que creará un hábito en ti y mejorará tus finanzas personales.</t>
        </is>
      </c>
      <c r="Q15" s="117" t="n"/>
    </row>
    <row r="16" ht="13" customHeight="1" thickTop="1">
      <c r="K16" s="116" t="n"/>
      <c r="Q16" s="117" t="n"/>
    </row>
    <row r="17" ht="9" customHeight="1">
      <c r="C17" s="189" t="inlineStr">
        <is>
          <t>Prima de servicio junio (aprox)</t>
        </is>
      </c>
      <c r="D17" s="7" t="n"/>
      <c r="E17" s="32">
        <f>+((E11*E14)/180)/2</f>
        <v/>
      </c>
      <c r="F17" s="130" t="n"/>
      <c r="G17" s="130" t="n"/>
      <c r="H17" s="130" t="n"/>
      <c r="K17" s="116" t="n"/>
      <c r="Q17" s="117" t="n"/>
    </row>
    <row r="18" ht="9" customHeight="1" thickBot="1">
      <c r="C18" s="166" t="n"/>
      <c r="D18" s="7" t="n"/>
      <c r="E18" s="177" t="n"/>
      <c r="F18" s="130" t="n"/>
      <c r="G18" s="130" t="n"/>
      <c r="H18" s="130" t="n"/>
      <c r="K18" s="116" t="n"/>
      <c r="Q18" s="117" t="n"/>
    </row>
    <row r="19" ht="14" customHeight="1" thickBot="1" thickTop="1">
      <c r="C19" s="20" t="n"/>
      <c r="D19" s="20" t="n"/>
      <c r="E19" s="21" t="n"/>
      <c r="F19" s="133" t="n"/>
      <c r="G19" s="133" t="n"/>
      <c r="H19" s="133" t="n"/>
      <c r="K19" s="134" t="n"/>
      <c r="L19" s="135" t="n"/>
      <c r="M19" s="136" t="n"/>
      <c r="N19" s="135" t="n"/>
      <c r="O19" s="135" t="n"/>
      <c r="P19" s="135" t="n"/>
      <c r="Q19" s="137" t="n"/>
    </row>
    <row r="20" hidden="1" ht="9" customHeight="1" thickTop="1">
      <c r="C20" s="185" t="inlineStr">
        <is>
          <t>Segunda prima (2do semestre)</t>
        </is>
      </c>
      <c r="D20" s="118" t="n"/>
      <c r="E20" s="138">
        <f>+((E11*E14)/360)/2</f>
        <v/>
      </c>
      <c r="F20" s="130" t="n"/>
      <c r="G20" s="130" t="n"/>
      <c r="H20" s="130" t="n"/>
    </row>
    <row r="21" hidden="1" ht="9" customHeight="1" thickBot="1">
      <c r="C21" s="166" t="n"/>
      <c r="D21" s="118" t="n"/>
      <c r="E21" s="190" t="n"/>
      <c r="F21" s="130" t="n"/>
      <c r="G21" s="130" t="n"/>
      <c r="H21" s="130" t="n"/>
    </row>
    <row r="22" ht="15.75" customHeight="1" thickBot="1" thickTop="1">
      <c r="C22" s="7" t="n"/>
      <c r="D22" s="7" t="n"/>
      <c r="E22" s="140" t="n"/>
      <c r="F22" s="130" t="n"/>
      <c r="G22" s="130" t="n"/>
      <c r="H22" s="130" t="n"/>
    </row>
    <row r="23" ht="15" customHeight="1" thickTop="1">
      <c r="A23" s="45" t="n"/>
      <c r="B23" s="178" t="inlineStr">
        <is>
          <t>Recuerda que al contar con un contrato por prestación de servicios la empresa no está obligada a realizar el pago de tu prima, sin embargo, en base a tus ingresos puedes realizar un ahorro mensual para que al finalizar un periodo de 6 meses tengas un monto de dinero asociado a tu prima de servicios.</t>
        </is>
      </c>
      <c r="C23" s="179" t="n"/>
      <c r="D23" s="179" t="n"/>
      <c r="E23" s="179" t="n"/>
      <c r="F23" s="179" t="n"/>
      <c r="G23" s="180" t="n"/>
      <c r="H23" s="45" t="n"/>
      <c r="K23" s="161" t="inlineStr">
        <is>
          <t>Si ya eres afiliado en Porvenir te invitamos a seguir ahorrando e inviertiendo en Pensiones Voluntarias, ingresando a tu Zona Transaccional en www.porvenir.com.co</t>
        </is>
      </c>
      <c r="N23" s="162" t="inlineStr">
        <is>
          <t>Si no eres afiliado en Porvenir aún y quieres ahorrar e invertir tu prima, compártenos tus datos para contactarte, haciendo clic aquí</t>
        </is>
      </c>
    </row>
    <row r="24" ht="12.5" customHeight="1">
      <c r="A24" s="45" t="n"/>
      <c r="B24" s="191" t="n"/>
      <c r="G24" s="192" t="n"/>
      <c r="H24" s="45" t="n"/>
    </row>
    <row r="25" ht="27.75" customHeight="1" thickBot="1">
      <c r="A25" s="45" t="n"/>
      <c r="B25" s="182" t="n"/>
      <c r="C25" s="183" t="n"/>
      <c r="D25" s="183" t="n"/>
      <c r="E25" s="183" t="n"/>
      <c r="F25" s="183" t="n"/>
      <c r="G25" s="184" t="n"/>
      <c r="H25" s="45" t="n"/>
    </row>
    <row r="26" ht="10.5" customHeight="1" thickBot="1" thickTop="1">
      <c r="C26" s="7" t="n"/>
      <c r="D26" s="7" t="n"/>
      <c r="E26" s="130" t="n"/>
      <c r="F26" s="130" t="n"/>
      <c r="G26" s="130" t="n"/>
      <c r="H26" s="130" t="n"/>
    </row>
    <row r="27" ht="15" customHeight="1" thickBot="1" thickTop="1">
      <c r="B27" s="150" t="inlineStr">
        <is>
          <t xml:space="preserve">Para esto te proponemos ahorrar mensualmente el valor de </t>
        </is>
      </c>
      <c r="C27" s="179" t="n"/>
      <c r="D27" s="179" t="n"/>
      <c r="E27" s="97">
        <f>+$E$17/6</f>
        <v/>
      </c>
      <c r="F27" s="96" t="n"/>
      <c r="G27" s="141" t="n"/>
      <c r="H27" s="98" t="n"/>
    </row>
    <row r="28" ht="14.5" customHeight="1" thickTop="1">
      <c r="B28" s="150" t="inlineStr">
        <is>
          <t>Al finalizar el periodo de 6 meses, contaras con un monto total de</t>
        </is>
      </c>
      <c r="C28" s="179" t="n"/>
      <c r="D28" s="179" t="n"/>
      <c r="E28" s="99">
        <f>+$E$17</f>
        <v/>
      </c>
      <c r="G28" s="100" t="n"/>
      <c r="H28" s="98" t="n"/>
    </row>
    <row r="29" ht="15" customHeight="1">
      <c r="B29" s="193" t="inlineStr">
        <is>
          <t>que corresponderá a tu prima de servicios cada semestre, en este caso lo puedes destinar para el mes de junio y diciembre.</t>
        </is>
      </c>
      <c r="G29" s="192" t="n"/>
      <c r="H29" s="104" t="n"/>
    </row>
    <row r="30" ht="13" customHeight="1" thickBot="1">
      <c r="B30" s="182" t="n"/>
      <c r="C30" s="183" t="n"/>
      <c r="D30" s="183" t="n"/>
      <c r="E30" s="183" t="n"/>
      <c r="F30" s="183" t="n"/>
      <c r="G30" s="184" t="n"/>
      <c r="H30" s="104" t="n"/>
    </row>
    <row r="31" ht="9" customHeight="1" thickBot="1" thickTop="1">
      <c r="C31" s="108" t="n"/>
      <c r="D31" s="108" t="n"/>
      <c r="E31" s="108" t="n"/>
      <c r="F31" s="108" t="n"/>
      <c r="G31" s="108" t="n"/>
      <c r="H31" s="108" t="n"/>
    </row>
    <row r="32" ht="22.5" customHeight="1" thickTop="1">
      <c r="B32" s="194" t="inlineStr">
        <is>
          <t>Opción 1: Considerando tu prima, te sugerimos utilizar el método 50/30/20, este enfoque asegura una distribución equilibrada de tu prima prestacional, abordando tanto las necesidades inmediatas como los objetivos a largo plazo.</t>
        </is>
      </c>
      <c r="C32" s="179" t="n"/>
      <c r="D32" s="179" t="n"/>
      <c r="E32" s="179" t="n"/>
      <c r="F32" s="179" t="n"/>
      <c r="G32" s="180" t="n"/>
      <c r="H32" s="45" t="n"/>
      <c r="I32" s="142" t="n"/>
    </row>
    <row r="33" ht="20.25" customHeight="1" thickBot="1">
      <c r="B33" s="182" t="n"/>
      <c r="C33" s="183" t="n"/>
      <c r="D33" s="183" t="n"/>
      <c r="E33" s="183" t="n"/>
      <c r="F33" s="183" t="n"/>
      <c r="G33" s="184" t="n"/>
      <c r="H33" s="45" t="n"/>
      <c r="M33" s="121" t="n"/>
    </row>
    <row r="34" ht="9" customHeight="1" thickTop="1">
      <c r="C34" s="45" t="n"/>
      <c r="D34" s="45" t="n"/>
      <c r="E34" s="45" t="n"/>
    </row>
    <row r="35">
      <c r="C35" s="143" t="inlineStr">
        <is>
          <t>Pago de obligaciones (deudas):</t>
        </is>
      </c>
      <c r="D35" s="144" t="n">
        <v>0.5</v>
      </c>
      <c r="E35" s="145">
        <f>+$E$17*D35</f>
        <v/>
      </c>
    </row>
    <row r="36">
      <c r="C36" s="61" t="n"/>
      <c r="D36" s="62" t="n"/>
      <c r="E36" s="69" t="n"/>
    </row>
    <row r="37">
      <c r="C37" s="143" t="inlineStr">
        <is>
          <t>Entretenimiento:</t>
        </is>
      </c>
      <c r="D37" s="144" t="n">
        <v>0.3</v>
      </c>
      <c r="E37" s="145">
        <f>+$E$17*D37</f>
        <v/>
      </c>
    </row>
    <row r="38">
      <c r="D38" s="62" t="n"/>
      <c r="E38" s="69" t="n"/>
    </row>
    <row r="39">
      <c r="C39" s="143" t="inlineStr">
        <is>
          <t>Ahorro e inversión:</t>
        </is>
      </c>
      <c r="D39" s="144" t="n">
        <v>0.2</v>
      </c>
      <c r="E39" s="145">
        <f>+$E$17*D39</f>
        <v/>
      </c>
    </row>
    <row r="40" ht="11.25" customHeight="1" thickBot="1">
      <c r="I40" s="146" t="n"/>
    </row>
    <row r="41" ht="21.75" customHeight="1" thickTop="1">
      <c r="B41" s="194" t="inlineStr">
        <is>
          <t xml:space="preserve">Opción 2: Comprendemos que las finanzas personales son diferentes para cada persona, y reconocemos que una distribución estandar no se ajusta a todos, por esta razón, te ofrecemos la flexibilidad de personalizar los porcentajes de tu prima de acuerdo con tus necesidades y preferencias financieras de mejor manera posible.  </t>
        </is>
      </c>
      <c r="C41" s="179" t="n"/>
      <c r="D41" s="179" t="n"/>
      <c r="E41" s="179" t="n"/>
      <c r="F41" s="179" t="n"/>
      <c r="G41" s="180" t="n"/>
    </row>
    <row r="42" ht="20.5" customHeight="1">
      <c r="B42" s="191" t="n"/>
      <c r="G42" s="192" t="n"/>
    </row>
    <row r="43" ht="15" customHeight="1" thickBot="1">
      <c r="B43" s="182" t="n"/>
      <c r="C43" s="183" t="n"/>
      <c r="D43" s="183" t="n"/>
      <c r="E43" s="183" t="n"/>
      <c r="F43" s="183" t="n"/>
      <c r="G43" s="184" t="n"/>
    </row>
    <row r="44" ht="15" customHeight="1" thickTop="1">
      <c r="B44" s="109" t="n"/>
      <c r="C44" s="109" t="n"/>
      <c r="D44" s="109" t="n"/>
      <c r="E44" s="109" t="n"/>
      <c r="F44" s="109" t="n"/>
      <c r="G44" s="109" t="n"/>
    </row>
    <row r="45">
      <c r="C45" s="143" t="inlineStr">
        <is>
          <t>Pago de obligaciones (deudas):</t>
        </is>
      </c>
      <c r="D45" s="147" t="n">
        <v>0.6</v>
      </c>
      <c r="E45" s="145">
        <f>+$E$17*D45</f>
        <v/>
      </c>
    </row>
    <row r="46">
      <c r="C46" s="61" t="n"/>
      <c r="D46" s="62" t="n"/>
      <c r="E46" s="69" t="n"/>
    </row>
    <row r="47">
      <c r="C47" s="143" t="inlineStr">
        <is>
          <t>Entretenimiento:</t>
        </is>
      </c>
      <c r="D47" s="147" t="n">
        <v>0.3</v>
      </c>
      <c r="E47" s="145">
        <f>+$E$17*D47</f>
        <v/>
      </c>
    </row>
    <row r="48">
      <c r="D48" s="62" t="n"/>
      <c r="E48" s="69" t="n"/>
    </row>
    <row r="49">
      <c r="C49" s="143" t="inlineStr">
        <is>
          <t>Ahorro e inversión:</t>
        </is>
      </c>
      <c r="D49" s="147" t="n">
        <v>0.1</v>
      </c>
      <c r="E49" s="145">
        <f>+$E$17*D49</f>
        <v/>
      </c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PE9X+1R5xL/g5NuTlGpscA==" formatRows="1" sort="1" spinCount="100000" hashValue="n83aJetfJ/vFAxDL7d3NBcWBshHytYBLTeyimlCO2N6pxvwphj2COOosNDFx7KfbggRa3g7e4rNEFW402X0XKw=="/>
  <mergeCells count="26">
    <mergeCell ref="E5:E6"/>
    <mergeCell ref="E17:E18"/>
    <mergeCell ref="E8:E9"/>
    <mergeCell ref="I40:O45"/>
    <mergeCell ref="C20:C21"/>
    <mergeCell ref="E20:E21"/>
    <mergeCell ref="B23:G25"/>
    <mergeCell ref="B32:G33"/>
    <mergeCell ref="N23:Q29"/>
    <mergeCell ref="B28:D28"/>
    <mergeCell ref="L10:N10"/>
    <mergeCell ref="C11:C12"/>
    <mergeCell ref="E11:E12"/>
    <mergeCell ref="C8:C9"/>
    <mergeCell ref="C17:C18"/>
    <mergeCell ref="L2:P5"/>
    <mergeCell ref="B29:G30"/>
    <mergeCell ref="K23:M29"/>
    <mergeCell ref="L7:N7"/>
    <mergeCell ref="B41:G43"/>
    <mergeCell ref="L13:N13"/>
    <mergeCell ref="B27:D27"/>
    <mergeCell ref="C5:C6"/>
    <mergeCell ref="L15:P18"/>
    <mergeCell ref="C14:C15"/>
    <mergeCell ref="E14:E15"/>
  </mergeCells>
  <dataValidations count="2">
    <dataValidation sqref="E5:E6 E8:E9" showDropDown="0" showInputMessage="1" showErrorMessage="1" allowBlank="1" error="Escribe la fecha con estructura dia/mes/año" type="date">
      <formula1>1</formula1>
      <formula2>55153</formula2>
    </dataValidation>
    <dataValidation sqref="E11:E12" showDropDown="0" showInputMessage="1" showErrorMessage="1" allowBlank="1" type="whole" operator="greaterThanOrEqual">
      <formula1>1</formula1>
    </dataValidation>
  </dataValidations>
  <pageMargins left="0.7" right="0.7" top="0.75" bottom="0.75" header="0.3" footer="0.3"/>
  <pageSetup orientation="portrait"/>
  <headerFooter>
    <oddHeader>&amp;C_x000a_</oddHeader>
    <oddFooter>&amp;C_x000a_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/>
  <dc:title xmlns:dc="http://purl.org/dc/elements/1.1/"/>
  <dc:description xmlns:dc="http://purl.org/dc/elements/1.1/"/>
  <dc:subject xmlns:dc="http://purl.org/dc/elements/1.1/"/>
  <dcterms:created xmlns:dcterms="http://purl.org/dc/terms/" xmlns:xsi="http://www.w3.org/2001/XMLSchema-instance" xsi:type="dcterms:W3CDTF">0001-01-01T00:00:00Z</dcterms:created>
  <dcterms:modified xmlns:dcterms="http://purl.org/dc/terms/" xmlns:xsi="http://www.w3.org/2001/XMLSchema-instance" xsi:type="dcterms:W3CDTF">2025-11-24T19:37:59Z</dcterms:modified>
  <cp:lastModifiedBy/>
  <cp:lastPrinted>2023-11-16T16:08:34Z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0x0101009E7A0185363A02499EF1DC3D1DA93C30</vt:lpwstr>
  </property>
</Properties>
</file>